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2415" yWindow="645" windowWidth="20040" windowHeight="14820" tabRatio="600" firstSheet="0" activeTab="0" autoFilterDateGrouping="1"/>
  </bookViews>
  <sheets>
    <sheet xmlns:r="http://schemas.openxmlformats.org/officeDocument/2006/relationships" name="E-Form" sheetId="1" state="visible" r:id="rId1"/>
  </sheets>
  <definedNames/>
  <calcPr calcId="191029" fullCalcOnLoad="1"/>
</workbook>
</file>

<file path=xl/styles.xml><?xml version="1.0" encoding="utf-8"?>
<styleSheet xmlns="http://schemas.openxmlformats.org/spreadsheetml/2006/main">
  <numFmts count="2">
    <numFmt numFmtId="164" formatCode="[$-409]mmmm\ d\,\ yyyy;@"/>
    <numFmt numFmtId="165" formatCode="m/d/yyyy;@"/>
  </numFmts>
  <fonts count="18">
    <font>
      <name val="Calibri"/>
      <family val="2"/>
      <color theme="1"/>
      <sz val="11"/>
      <scheme val="minor"/>
    </font>
    <font>
      <name val="Calibri"/>
      <family val="2"/>
      <b val="1"/>
      <color theme="3"/>
      <sz val="15"/>
      <scheme val="minor"/>
    </font>
    <font>
      <name val="Calibri"/>
      <family val="2"/>
      <b val="1"/>
      <color theme="3"/>
      <sz val="13"/>
      <scheme val="minor"/>
    </font>
    <font>
      <name val="Calibri"/>
      <family val="2"/>
      <b val="1"/>
      <color theme="3"/>
      <sz val="11"/>
      <scheme val="minor"/>
    </font>
    <font>
      <name val="Calibri"/>
      <charset val="238"/>
      <family val="2"/>
      <b val="1"/>
      <color theme="3"/>
      <sz val="24"/>
      <scheme val="minor"/>
    </font>
    <font>
      <name val="Calibri"/>
      <family val="2"/>
      <color theme="3"/>
      <sz val="10"/>
      <scheme val="minor"/>
    </font>
    <font>
      <name val="Calibri"/>
      <family val="2"/>
      <b val="1"/>
      <color theme="1"/>
      <sz val="12"/>
      <scheme val="minor"/>
    </font>
    <font>
      <name val="Calibri"/>
      <family val="2"/>
      <sz val="11"/>
      <scheme val="minor"/>
    </font>
    <font>
      <name val="Calibri"/>
      <family val="2"/>
      <color theme="1"/>
      <sz val="12"/>
      <scheme val="minor"/>
    </font>
    <font>
      <name val="Calibri"/>
      <family val="2"/>
      <sz val="12"/>
      <scheme val="minor"/>
    </font>
    <font>
      <name val="Calibri"/>
      <family val="2"/>
      <b val="1"/>
      <sz val="12"/>
      <scheme val="minor"/>
    </font>
    <font>
      <name val="Calibri"/>
      <family val="2"/>
      <b val="1"/>
      <color theme="1"/>
      <sz val="24"/>
      <scheme val="minor"/>
    </font>
    <font>
      <name val="Calibri"/>
      <family val="2"/>
      <i val="1"/>
      <color theme="1"/>
      <sz val="10"/>
      <scheme val="minor"/>
    </font>
    <font>
      <name val="Calibri"/>
      <family val="2"/>
      <color theme="1"/>
      <sz val="10"/>
      <scheme val="minor"/>
    </font>
    <font>
      <name val="Calibri"/>
      <family val="2"/>
      <color theme="10"/>
      <sz val="11"/>
      <u val="single"/>
      <scheme val="minor"/>
    </font>
    <font>
      <name val="Calibri"/>
      <family val="2"/>
      <b val="1"/>
      <color theme="1"/>
      <sz val="14"/>
      <u val="single"/>
      <scheme val="minor"/>
    </font>
    <font>
      <name val="Calibri"/>
      <family val="2"/>
      <b val="1"/>
      <color theme="1"/>
      <sz val="11"/>
      <scheme val="minor"/>
    </font>
    <font>
      <name val="Calibri"/>
      <family val="2"/>
      <b val="1"/>
      <color theme="1"/>
      <sz val="22"/>
      <scheme val="minor"/>
    </font>
  </fonts>
  <fills count="4">
    <fill>
      <patternFill/>
    </fill>
    <fill>
      <patternFill patternType="gray125"/>
    </fill>
    <fill>
      <patternFill patternType="solid">
        <fgColor theme="0" tint="-0.1499984740745262"/>
        <bgColor indexed="64"/>
      </patternFill>
    </fill>
    <fill>
      <patternFill patternType="solid">
        <fgColor theme="0" tint="-0.249977111117893"/>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7">
    <xf numFmtId="0" fontId="0" fillId="0" borderId="0"/>
    <xf numFmtId="0" fontId="1" fillId="0" borderId="1"/>
    <xf numFmtId="0" fontId="2" fillId="0" borderId="2"/>
    <xf numFmtId="0" fontId="3" fillId="0" borderId="3"/>
    <xf numFmtId="164" fontId="7" fillId="0" borderId="0"/>
    <xf numFmtId="0" fontId="7" fillId="0" borderId="0"/>
    <xf numFmtId="0" fontId="14" fillId="0" borderId="0"/>
  </cellStyleXfs>
  <cellXfs count="65">
    <xf numFmtId="0" fontId="0" fillId="0" borderId="0" pivotButton="0" quotePrefix="0" xfId="0"/>
    <xf numFmtId="0" fontId="4" fillId="0" borderId="0" applyAlignment="1" pivotButton="0" quotePrefix="0" xfId="1">
      <alignment vertical="center"/>
    </xf>
    <xf numFmtId="0" fontId="4" fillId="0" borderId="0" applyAlignment="1" pivotButton="0" quotePrefix="0" xfId="1">
      <alignment horizontal="center" vertical="center"/>
    </xf>
    <xf numFmtId="0" fontId="5" fillId="0" borderId="0" applyAlignment="1" pivotButton="0" quotePrefix="0" xfId="1">
      <alignment vertical="center" wrapText="1"/>
    </xf>
    <xf numFmtId="0" fontId="5" fillId="0" borderId="0" applyAlignment="1" pivotButton="0" quotePrefix="0" xfId="1">
      <alignment horizontal="center" vertical="center" wrapText="1"/>
    </xf>
    <xf numFmtId="0" fontId="8" fillId="0" borderId="0" applyAlignment="1" pivotButton="0" quotePrefix="0" xfId="3">
      <alignment vertical="center"/>
    </xf>
    <xf numFmtId="0" fontId="8" fillId="0" borderId="0" applyAlignment="1" pivotButton="0" quotePrefix="0" xfId="3">
      <alignment horizontal="left" vertical="center"/>
    </xf>
    <xf numFmtId="164" fontId="8" fillId="0" borderId="0" applyAlignment="1" pivotButton="0" quotePrefix="0" xfId="4">
      <alignment vertical="center"/>
    </xf>
    <xf numFmtId="0" fontId="9" fillId="0" borderId="0" applyAlignment="1" pivotButton="0" quotePrefix="0" xfId="0">
      <alignment horizontal="left" vertical="center" wrapText="1" indent="1"/>
    </xf>
    <xf numFmtId="0" fontId="6" fillId="2" borderId="0" applyAlignment="1" pivotButton="0" quotePrefix="0" xfId="2">
      <alignment horizontal="center" vertical="center" wrapText="1"/>
    </xf>
    <xf numFmtId="0" fontId="10" fillId="2" borderId="0" applyAlignment="1" pivotButton="0" quotePrefix="0" xfId="0">
      <alignment horizontal="center" vertical="center" wrapText="1"/>
    </xf>
    <xf numFmtId="0" fontId="10" fillId="0" borderId="0" applyAlignment="1" pivotButton="0" quotePrefix="0" xfId="0">
      <alignment horizontal="center" vertical="center" wrapText="1"/>
    </xf>
    <xf numFmtId="0" fontId="10" fillId="0" borderId="0" applyAlignment="1" pivotButton="0" quotePrefix="0" xfId="5">
      <alignment horizontal="center" vertical="top"/>
    </xf>
    <xf numFmtId="0" fontId="12" fillId="0" borderId="0" applyAlignment="1" pivotButton="0" quotePrefix="0" xfId="1">
      <alignment horizontal="right" vertical="center"/>
    </xf>
    <xf numFmtId="14" fontId="12" fillId="0" borderId="0" applyAlignment="1" pivotButton="0" quotePrefix="0" xfId="1">
      <alignment horizontal="left" vertical="center"/>
    </xf>
    <xf numFmtId="0" fontId="0" fillId="0" borderId="0" applyAlignment="1" pivotButton="0" quotePrefix="0" xfId="0">
      <alignment horizontal="left" vertical="center" wrapText="1" indent="1"/>
    </xf>
    <xf numFmtId="0" fontId="15" fillId="3" borderId="6" applyAlignment="1" pivotButton="0" quotePrefix="0" xfId="6">
      <alignment horizontal="center" vertical="center" wrapText="1"/>
    </xf>
    <xf numFmtId="0" fontId="6" fillId="0" borderId="0" applyAlignment="1" pivotButton="0" quotePrefix="0" xfId="2">
      <alignment horizontal="right" vertical="center" wrapText="1"/>
    </xf>
    <xf numFmtId="2" fontId="0" fillId="0" borderId="0" applyAlignment="1" pivotButton="0" quotePrefix="0" xfId="0">
      <alignment horizontal="left" vertical="center" wrapText="1" indent="1"/>
    </xf>
    <xf numFmtId="2" fontId="0" fillId="0" borderId="0" pivotButton="0" quotePrefix="0" xfId="0"/>
    <xf numFmtId="0" fontId="10" fillId="0" borderId="12" applyAlignment="1" pivotButton="0" quotePrefix="0" xfId="5">
      <alignment horizontal="center" vertical="top"/>
    </xf>
    <xf numFmtId="2" fontId="10" fillId="0" borderId="0" applyAlignment="1" pivotButton="0" quotePrefix="0" xfId="0">
      <alignment horizontal="center" vertical="center" wrapText="1"/>
    </xf>
    <xf numFmtId="2" fontId="10" fillId="0" borderId="13" applyAlignment="1" pivotButton="0" quotePrefix="0" xfId="0">
      <alignment horizontal="center" vertical="center" wrapText="1"/>
    </xf>
    <xf numFmtId="0" fontId="0" fillId="0" borderId="12" pivotButton="0" quotePrefix="0" xfId="0"/>
    <xf numFmtId="1" fontId="0" fillId="0" borderId="0" pivotButton="0" quotePrefix="0" xfId="0"/>
    <xf numFmtId="2" fontId="0" fillId="0" borderId="13" pivotButton="0" quotePrefix="0" xfId="0"/>
    <xf numFmtId="0" fontId="16" fillId="0" borderId="10" pivotButton="0" quotePrefix="0" xfId="0"/>
    <xf numFmtId="1" fontId="0" fillId="0" borderId="4" pivotButton="0" quotePrefix="0" xfId="0"/>
    <xf numFmtId="0" fontId="16" fillId="0" borderId="4" pivotButton="0" quotePrefix="0" xfId="0"/>
    <xf numFmtId="2" fontId="0" fillId="0" borderId="11" pivotButton="0" quotePrefix="0" xfId="0"/>
    <xf numFmtId="0" fontId="11" fillId="0" borderId="0" applyAlignment="1" pivotButton="0" quotePrefix="0" xfId="1">
      <alignment horizontal="center" vertical="center"/>
    </xf>
    <xf numFmtId="0" fontId="0" fillId="0" borderId="0" applyAlignment="1" pivotButton="0" quotePrefix="0" xfId="0">
      <alignment horizontal="left" vertical="center" wrapText="1" indent="1"/>
    </xf>
    <xf numFmtId="0" fontId="6" fillId="0" borderId="0" applyAlignment="1" pivotButton="0" quotePrefix="0" xfId="2">
      <alignment horizontal="right" vertical="center" wrapText="1"/>
    </xf>
    <xf numFmtId="49" fontId="6" fillId="0" borderId="4" applyAlignment="1" pivotButton="0" quotePrefix="0" xfId="2">
      <alignment vertical="center" wrapText="1"/>
    </xf>
    <xf numFmtId="0" fontId="0" fillId="0" borderId="4" pivotButton="0" quotePrefix="0" xfId="0"/>
    <xf numFmtId="49" fontId="6" fillId="0" borderId="4" applyAlignment="1" pivotButton="0" quotePrefix="0" xfId="0">
      <alignment horizontal="left" vertical="center" wrapText="1"/>
    </xf>
    <xf numFmtId="0" fontId="6" fillId="0" borderId="4" applyAlignment="1" pivotButton="0" quotePrefix="0" xfId="0">
      <alignment horizontal="left"/>
    </xf>
    <xf numFmtId="165" fontId="6" fillId="0" borderId="4" applyAlignment="1" pivotButton="0" quotePrefix="0" xfId="2">
      <alignment horizontal="left" vertical="center" wrapText="1"/>
    </xf>
    <xf numFmtId="165" fontId="0" fillId="0" borderId="4" applyAlignment="1" pivotButton="0" quotePrefix="0" xfId="0">
      <alignment horizontal="left"/>
    </xf>
    <xf numFmtId="49" fontId="6" fillId="0" borderId="5" applyAlignment="1" pivotButton="0" quotePrefix="0" xfId="0">
      <alignment horizontal="left" vertical="center" wrapText="1"/>
    </xf>
    <xf numFmtId="0" fontId="6" fillId="0" borderId="5" applyAlignment="1" pivotButton="0" quotePrefix="0" xfId="0">
      <alignment horizontal="left"/>
    </xf>
    <xf numFmtId="0" fontId="13" fillId="0" borderId="4" applyAlignment="1" pivotButton="0" quotePrefix="0" xfId="1">
      <alignment horizontal="center" vertical="center"/>
    </xf>
    <xf numFmtId="0" fontId="13" fillId="0" borderId="5" applyAlignment="1" pivotButton="0" quotePrefix="0" xfId="1">
      <alignment horizontal="center" vertical="center" wrapText="1"/>
    </xf>
    <xf numFmtId="49" fontId="6" fillId="0" borderId="5" applyAlignment="1" pivotButton="0" quotePrefix="0" xfId="2">
      <alignment vertical="center" wrapText="1"/>
    </xf>
    <xf numFmtId="49" fontId="6" fillId="0" borderId="5" applyAlignment="1" pivotButton="0" quotePrefix="0" xfId="0">
      <alignment horizontal="left" vertical="center"/>
    </xf>
    <xf numFmtId="0" fontId="17" fillId="0" borderId="7" applyAlignment="1" pivotButton="0" quotePrefix="0" xfId="0">
      <alignment horizontal="center" vertical="center" wrapText="1"/>
    </xf>
    <xf numFmtId="0" fontId="17" fillId="0" borderId="8" applyAlignment="1" pivotButton="0" quotePrefix="0" xfId="0">
      <alignment horizontal="center" vertical="center" wrapText="1"/>
    </xf>
    <xf numFmtId="0" fontId="17" fillId="0" borderId="9" applyAlignment="1" pivotButton="0" quotePrefix="0" xfId="0">
      <alignment horizontal="center" vertical="center" wrapText="1"/>
    </xf>
    <xf numFmtId="0" fontId="17" fillId="0" borderId="10" applyAlignment="1" pivotButton="0" quotePrefix="0" xfId="0">
      <alignment horizontal="center" vertical="center" wrapText="1"/>
    </xf>
    <xf numFmtId="0" fontId="17" fillId="0" borderId="4" applyAlignment="1" pivotButton="0" quotePrefix="0" xfId="0">
      <alignment horizontal="center" vertical="center" wrapText="1"/>
    </xf>
    <xf numFmtId="0" fontId="17" fillId="0" borderId="11" applyAlignment="1" pivotButton="0" quotePrefix="0" xfId="0">
      <alignment horizontal="center" vertical="center" wrapText="1"/>
    </xf>
    <xf numFmtId="0" fontId="6" fillId="0" borderId="12" applyAlignment="1" pivotButton="0" quotePrefix="0" xfId="0">
      <alignment horizontal="center" vertical="center" wrapText="1"/>
    </xf>
    <xf numFmtId="0" fontId="6" fillId="0" borderId="0" applyAlignment="1" pivotButton="0" quotePrefix="0" xfId="0">
      <alignment horizontal="center" vertical="center" wrapText="1"/>
    </xf>
    <xf numFmtId="0" fontId="6" fillId="0" borderId="13" applyAlignment="1" pivotButton="0" quotePrefix="0" xfId="0">
      <alignment horizontal="center" vertical="center" wrapText="1"/>
    </xf>
    <xf numFmtId="0" fontId="6" fillId="0" borderId="5" applyAlignment="1" pivotButton="0" quotePrefix="0" xfId="0">
      <alignment horizontal="center" vertical="center" wrapText="1"/>
    </xf>
    <xf numFmtId="49" fontId="6" fillId="0" borderId="0" applyAlignment="1" pivotButton="0" quotePrefix="0" xfId="0">
      <alignment horizontal="left" vertical="center" wrapText="1"/>
    </xf>
    <xf numFmtId="0" fontId="6" fillId="0" borderId="0" applyAlignment="1" pivotButton="0" quotePrefix="0" xfId="0">
      <alignment horizontal="left"/>
    </xf>
    <xf numFmtId="0" fontId="0" fillId="0" borderId="5" pivotButton="0" quotePrefix="0" xfId="0"/>
    <xf numFmtId="0" fontId="17" fillId="0" borderId="6" applyAlignment="1" pivotButton="0" quotePrefix="0" xfId="0">
      <alignment horizontal="center" vertical="center" wrapText="1"/>
    </xf>
    <xf numFmtId="0" fontId="0" fillId="0" borderId="8" pivotButton="0" quotePrefix="0" xfId="0"/>
    <xf numFmtId="0" fontId="0" fillId="0" borderId="9" pivotButton="0" quotePrefix="0" xfId="0"/>
    <xf numFmtId="0" fontId="0" fillId="0" borderId="10" pivotButton="0" quotePrefix="0" xfId="0"/>
    <xf numFmtId="0" fontId="0" fillId="0" borderId="11" pivotButton="0" quotePrefix="0" xfId="0"/>
    <xf numFmtId="0" fontId="6" fillId="0" borderId="14" applyAlignment="1" pivotButton="0" quotePrefix="0" xfId="0">
      <alignment horizontal="center" vertical="center" wrapText="1"/>
    </xf>
    <xf numFmtId="0" fontId="0" fillId="0" borderId="13" pivotButton="0" quotePrefix="0" xfId="0"/>
  </cellXfs>
  <cellStyles count="7">
    <cellStyle name="Normal" xfId="0" builtinId="0"/>
    <cellStyle name="Heading 1" xfId="1" builtinId="16"/>
    <cellStyle name="Heading 2" xfId="2" builtinId="17"/>
    <cellStyle name="Heading 3" xfId="3" builtinId="18"/>
    <cellStyle name="Date" xfId="4"/>
    <cellStyle name="Top align" xfId="5"/>
    <cellStyle name="Hyperlink" xfId="6" builtinId="8"/>
  </cellStyles>
  <tableStyles count="0" defaultTableStyle="TableStyleMedium2" defaultPivotStyle="PivotStyleLight16"/>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styles" Target="styles.xml" Id="rId2"/><Relationship Type="http://schemas.openxmlformats.org/officeDocument/2006/relationships/theme" Target="theme/theme1.xml" Id="rId3"/></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www.neoshogardens.com/catalog/e-orderform/" TargetMode="External" Id="rId1"/></Relationships>
</file>

<file path=xl/worksheets/sheet1.xml><?xml version="1.0" encoding="utf-8"?>
<worksheet xmlns="http://schemas.openxmlformats.org/spreadsheetml/2006/main">
  <sheetPr>
    <outlinePr summaryBelow="1" summaryRight="1"/>
    <pageSetUpPr fitToPage="1"/>
  </sheetPr>
  <dimension ref="B1:N770"/>
  <sheetViews>
    <sheetView tabSelected="1" zoomScaleNormal="100" zoomScaleSheetLayoutView="85" workbookViewId="0">
      <selection activeCell="D5" sqref="D5:E5"/>
    </sheetView>
  </sheetViews>
  <sheetFormatPr baseColWidth="8" defaultRowHeight="15"/>
  <cols>
    <col width="2.5703125" customWidth="1" min="1" max="1"/>
    <col width="11.28515625" bestFit="1" customWidth="1" min="2" max="2"/>
    <col width="12.5703125" customWidth="1" min="3" max="3"/>
    <col width="25.5703125" customWidth="1" min="4" max="4"/>
    <col width="37.85546875" customWidth="1" min="5" max="5"/>
    <col width="18.140625" bestFit="1" customWidth="1" min="6" max="6"/>
    <col width="10.7109375" customWidth="1" min="7" max="7"/>
    <col width="15" customWidth="1" min="8" max="8"/>
    <col width="2.5703125" customWidth="1" min="9" max="9"/>
    <col width="9.140625" customWidth="1" min="10" max="10"/>
    <col width="27.28515625" bestFit="1" customWidth="1" min="11" max="11"/>
    <col width="9.140625" customWidth="1" style="19" min="12" max="12"/>
    <col width="12.5703125" bestFit="1" customWidth="1" min="13" max="13"/>
    <col width="9.140625" customWidth="1" style="19" min="14" max="14"/>
  </cols>
  <sheetData>
    <row r="1" ht="33.75" customFormat="1" customHeight="1" s="31">
      <c r="B1" s="30" t="inlineStr">
        <is>
          <t>Neosho Gardens Electronic Order Form</t>
        </is>
      </c>
      <c r="G1" s="13" t="inlineStr">
        <is>
          <t>Updated:</t>
        </is>
      </c>
      <c r="H1" s="14" t="inlineStr">
        <is>
          <t>04/17/2024 11:37</t>
        </is>
      </c>
      <c r="I1" s="1" t="n"/>
      <c r="J1" s="2" t="n"/>
      <c r="K1" s="2" t="n"/>
      <c r="L1" s="18" t="n"/>
      <c r="N1" s="18" t="n"/>
    </row>
    <row r="2" ht="18" customFormat="1" customHeight="1" s="31">
      <c r="B2" s="41" t="inlineStr">
        <is>
          <t>Phone: 800-835-6920   Fax: 866-273-7420   Email: cassidy@neoshogardens.com Website: www.neoshogardens.com</t>
        </is>
      </c>
      <c r="C2" s="34" t="n"/>
      <c r="D2" s="34" t="n"/>
      <c r="E2" s="34" t="n"/>
      <c r="F2" s="34" t="n"/>
      <c r="G2" s="34" t="n"/>
      <c r="H2" s="34" t="n"/>
      <c r="I2" s="1" t="n"/>
      <c r="J2" s="2" t="n"/>
      <c r="K2" s="2" t="n"/>
      <c r="L2" s="18" t="n"/>
      <c r="N2" s="18" t="n"/>
    </row>
    <row r="3" ht="43.5" customFormat="1" customHeight="1" s="31">
      <c r="B3" s="42" t="inlineStr">
        <is>
          <t>Directions: Welcome to the Neosho Gardens Electronic Order Form. Please fill in the order information below. View what items we have available. Then in the Qty. Requested column indicate the number of each product you need. When finished save this file in a convenient location and upload to our website by following the Submit Order Page link to the right. For your first time we recommend verifying that it we received it.</t>
        </is>
      </c>
      <c r="C3" s="57" t="n"/>
      <c r="D3" s="57" t="n"/>
      <c r="E3" s="57" t="n"/>
      <c r="F3" s="57" t="n"/>
      <c r="G3" s="57" t="n"/>
      <c r="H3" s="16" t="inlineStr">
        <is>
          <t>Submit Order Page</t>
        </is>
      </c>
      <c r="I3" s="3" t="n"/>
      <c r="J3" s="2" t="n"/>
      <c r="K3" s="2" t="n"/>
      <c r="L3" s="18" t="n"/>
      <c r="N3" s="18" t="n"/>
    </row>
    <row r="4" ht="11.25" customFormat="1" customHeight="1" s="31">
      <c r="B4" s="4" t="n"/>
      <c r="C4" s="4" t="n"/>
      <c r="D4" s="4" t="n"/>
      <c r="E4" s="4" t="n"/>
      <c r="F4" s="4" t="n"/>
      <c r="G4" s="4" t="n"/>
      <c r="H4" s="4" t="n"/>
      <c r="I4" s="4" t="n"/>
      <c r="J4" s="2" t="n"/>
      <c r="K4" s="2" t="n"/>
      <c r="L4" s="18" t="n"/>
      <c r="N4" s="18" t="n"/>
    </row>
    <row r="5" ht="22.5" customFormat="1" customHeight="1" s="31">
      <c r="B5" s="32" t="inlineStr">
        <is>
          <t>Company:</t>
        </is>
      </c>
      <c r="D5" s="33" t="n"/>
      <c r="E5" s="34" t="n"/>
      <c r="F5" s="32" t="inlineStr">
        <is>
          <t>Ship To Address:</t>
        </is>
      </c>
      <c r="G5" s="35" t="n"/>
      <c r="H5" s="34" t="n"/>
      <c r="I5" s="5" t="n"/>
      <c r="J5" s="6" t="n"/>
      <c r="L5" s="18" t="n"/>
      <c r="N5" s="18" t="n"/>
    </row>
    <row r="6" ht="22.5" customFormat="1" customHeight="1" s="31">
      <c r="B6" s="32" t="inlineStr">
        <is>
          <t>Order Placed By:</t>
        </is>
      </c>
      <c r="D6" s="43" t="n"/>
      <c r="E6" s="57" t="n"/>
      <c r="F6" s="32" t="n"/>
      <c r="G6" s="44" t="n"/>
      <c r="H6" s="57" t="n"/>
      <c r="I6" s="5" t="n"/>
      <c r="J6" s="6" t="n"/>
      <c r="L6" s="18" t="n"/>
      <c r="N6" s="18" t="n"/>
    </row>
    <row r="7" ht="22.5" customFormat="1" customHeight="1" s="31">
      <c r="B7" s="32" t="inlineStr">
        <is>
          <t>Date:</t>
        </is>
      </c>
      <c r="D7" s="37" t="n"/>
      <c r="E7" s="34" t="n"/>
      <c r="F7" s="7" t="n"/>
      <c r="G7" s="39" t="n"/>
      <c r="H7" s="57" t="n"/>
      <c r="I7" s="5" t="n"/>
      <c r="J7" s="6" t="n"/>
      <c r="L7" s="18" t="n"/>
      <c r="N7" s="18" t="n"/>
    </row>
    <row r="8" ht="22.5" customFormat="1" customHeight="1" s="31">
      <c r="B8" s="32" t="inlineStr">
        <is>
          <t>Requested Ship Date:</t>
        </is>
      </c>
      <c r="D8" s="37" t="n"/>
      <c r="E8" s="34" t="n"/>
      <c r="F8" s="5" t="n"/>
      <c r="G8" s="55" t="n"/>
      <c r="I8" s="5" t="n"/>
      <c r="J8" s="6" t="n"/>
      <c r="K8" s="58" t="inlineStr">
        <is>
          <t>Cart Calculator</t>
        </is>
      </c>
      <c r="L8" s="59" t="n"/>
      <c r="M8" s="59" t="n"/>
      <c r="N8" s="60" t="n"/>
    </row>
    <row r="9" ht="15.75" customFormat="1" customHeight="1" s="31">
      <c r="G9" s="8" t="n"/>
      <c r="H9" s="5" t="n"/>
      <c r="I9" s="5" t="n"/>
      <c r="J9" s="6" t="n"/>
      <c r="K9" s="61" t="n"/>
      <c r="L9" s="34" t="n"/>
      <c r="M9" s="34" t="n"/>
      <c r="N9" s="62" t="n"/>
    </row>
    <row r="10" ht="16.5" customFormat="1" customHeight="1" s="31">
      <c r="B10" s="54" t="inlineStr">
        <is>
          <t>GRADING LEGEND: 1-FULL COLOR 2-PARTIAL COLOR 3-BUDDED 4-GREEN 5-FOLIAGE</t>
        </is>
      </c>
      <c r="C10" s="57" t="n"/>
      <c r="D10" s="57" t="n"/>
      <c r="E10" s="57" t="n"/>
      <c r="F10" s="57" t="n"/>
      <c r="G10" s="57" t="n"/>
      <c r="H10" s="57" t="n"/>
      <c r="I10" s="5" t="n"/>
      <c r="J10" s="6" t="n"/>
      <c r="K10" s="63" t="inlineStr">
        <is>
          <t>For customer estimation purposes only</t>
        </is>
      </c>
      <c r="N10" s="64" t="n"/>
    </row>
    <row r="11" ht="30" customFormat="1" customHeight="1" s="11">
      <c r="B11" s="9" t="inlineStr">
        <is>
          <t>Item Code</t>
        </is>
      </c>
      <c r="C11" s="10" t="inlineStr">
        <is>
          <t>Category</t>
        </is>
      </c>
      <c r="D11" s="10" t="inlineStr">
        <is>
          <t>Category Description</t>
        </is>
      </c>
      <c r="E11" s="10" t="inlineStr">
        <is>
          <t>Item Description</t>
        </is>
      </c>
      <c r="F11" s="10" t="inlineStr">
        <is>
          <t>Comment</t>
        </is>
      </c>
      <c r="G11" s="10" t="inlineStr">
        <is>
          <t>Available Qty</t>
        </is>
      </c>
      <c r="H11" s="10" t="inlineStr">
        <is>
          <t>Qty Requested</t>
        </is>
      </c>
      <c r="J11" s="12" t="n"/>
      <c r="K11" s="20" t="n"/>
      <c r="L11" s="21" t="inlineStr">
        <is>
          <t>PIECES</t>
        </is>
      </c>
      <c r="N11" s="22" t="inlineStr">
        <is>
          <t>CARTS</t>
        </is>
      </c>
    </row>
    <row r="12">
      <c r="B12" t="n">
        <v>116</v>
      </c>
      <c r="C12" t="inlineStr">
        <is>
          <t>00-1001ANN</t>
        </is>
      </c>
      <c r="D12" t="inlineStr">
        <is>
          <t>1001 ANNUAL</t>
        </is>
      </c>
      <c r="E12" t="inlineStr">
        <is>
          <t>ALOE VERA</t>
        </is>
      </c>
      <c r="F12" t="inlineStr">
        <is>
          <t>5</t>
        </is>
      </c>
      <c r="G12" t="n">
        <v>10</v>
      </c>
      <c r="K12" s="23" t="inlineStr">
        <is>
          <t>1501 flats</t>
        </is>
      </c>
      <c r="L12" s="24">
        <f>SUM(SUMIFS('E-Form'!H:H,'E-Form'!C:C,{"01-1501ANN","03-1501WAVE","02-1501 IMP"}))</f>
        <v/>
      </c>
      <c r="N12" s="25">
        <f>SUM(SUMIFS('E-Form'!H:H,'E-Form'!C:C,{"01-1501ANN","03-1501WAVE","02-1501 IMP"}))/24</f>
        <v/>
      </c>
    </row>
    <row r="13">
      <c r="B13" t="n">
        <v>140</v>
      </c>
      <c r="C13" t="inlineStr">
        <is>
          <t>00-1001ANN</t>
        </is>
      </c>
      <c r="D13" t="inlineStr">
        <is>
          <t>1001 ANNUAL</t>
        </is>
      </c>
      <c r="E13" t="inlineStr">
        <is>
          <t>BEGONIA-AMSTEL-BLITZ-YELLOW</t>
        </is>
      </c>
      <c r="F13" t="inlineStr">
        <is>
          <t>1</t>
        </is>
      </c>
      <c r="G13" t="n">
        <v>44</v>
      </c>
      <c r="K13" s="23" t="inlineStr">
        <is>
          <t>1001 flats</t>
        </is>
      </c>
      <c r="L13" s="24">
        <f>SUM(SUMIFS('E-Form'!H:H,'E-Form'!C:C,{"00-1001ANN","01-1001GER","01-1001IMP","01-1001 MUM","17-1001 HP"}))</f>
        <v/>
      </c>
      <c r="N13" s="25">
        <f>SUM(SUMIFS('E-Form'!H:H,'E-Form'!C:C,{"00-1001ANN","01-1001GER","01-1001IMP","01-1001 MUM","17-1001 HP"}))/42</f>
        <v/>
      </c>
    </row>
    <row r="14">
      <c r="B14" t="n">
        <v>150</v>
      </c>
      <c r="C14" t="inlineStr">
        <is>
          <t>00-1001ANN</t>
        </is>
      </c>
      <c r="D14" t="inlineStr">
        <is>
          <t>1001 ANNUAL</t>
        </is>
      </c>
      <c r="E14" t="inlineStr">
        <is>
          <t>BEGONIA-AMSTEL-CARNEVAL-ORANGE</t>
        </is>
      </c>
      <c r="F14" t="inlineStr">
        <is>
          <t>1</t>
        </is>
      </c>
      <c r="G14" t="n">
        <v>24</v>
      </c>
      <c r="K14" s="23" t="inlineStr">
        <is>
          <t>606 flats</t>
        </is>
      </c>
      <c r="L14" s="24">
        <f>SUM(SUMIFS('E-Form'!H:H,'E-Form'!C:C,{"04-606ANN","15-606VEG"}))</f>
        <v/>
      </c>
      <c r="N14" s="25">
        <f>SUM(SUMIFS('E-Form'!H:H,'E-Form'!C:C,{"04-606ANN","15-606VEG"}))/48</f>
        <v/>
      </c>
    </row>
    <row r="15">
      <c r="B15" t="n">
        <v>294</v>
      </c>
      <c r="C15" t="inlineStr">
        <is>
          <t>00-1001ANN</t>
        </is>
      </c>
      <c r="D15" t="inlineStr">
        <is>
          <t>1001 ANNUAL</t>
        </is>
      </c>
      <c r="E15" t="inlineStr">
        <is>
          <t>BEGONIA-MOVE 2-PASSION RED</t>
        </is>
      </c>
      <c r="F15" t="inlineStr">
        <is>
          <t>1</t>
        </is>
      </c>
      <c r="G15" t="n">
        <v>141</v>
      </c>
      <c r="K15" s="23" t="inlineStr">
        <is>
          <t>306 flats</t>
        </is>
      </c>
      <c r="L15" s="24">
        <f>SUM(SUMIFS('E-Form'!H:H,'E-Form'!C:C,{"05-306ANN","06-306PREM","06-306VEG","07-306WAVE"}))</f>
        <v/>
      </c>
      <c r="N15" s="25">
        <f>SUM(SUMIFS('E-Form'!H:H,'E-Form'!C:C,{"05-306ANN","06-306PREM","06-306VEG","07-306WAVE"}))/35</f>
        <v/>
      </c>
    </row>
    <row r="16">
      <c r="B16" t="n">
        <v>326</v>
      </c>
      <c r="C16" t="inlineStr">
        <is>
          <t>00-1001ANN</t>
        </is>
      </c>
      <c r="D16" t="inlineStr">
        <is>
          <t>1001 ANNUAL</t>
        </is>
      </c>
      <c r="E16" t="inlineStr">
        <is>
          <t>BEGONIA-REX JURASSIC JR.-ARTIC TWIST</t>
        </is>
      </c>
      <c r="F16" t="inlineStr">
        <is>
          <t>5</t>
        </is>
      </c>
      <c r="G16" t="n">
        <v>13</v>
      </c>
      <c r="K16" s="23" t="inlineStr">
        <is>
          <t>1801 flats</t>
        </is>
      </c>
      <c r="L16" s="24">
        <f>SUM(SUMIFS('E-Form'!H:H,'E-Form'!C:C,{"06-1801ACC","15-1801HER","16-1801PEP","16-1801TOM","16-1801VEG"}))</f>
        <v/>
      </c>
      <c r="N16" s="25">
        <f>SUM(SUMIFS('E-Form'!H:H,'E-Form'!C:C,{"06-1801ACC","15-1801HER","16-1801PEP","16-1801TOM","16-1801VEG"}))/35</f>
        <v/>
      </c>
    </row>
    <row r="17">
      <c r="B17" t="n">
        <v>330</v>
      </c>
      <c r="C17" t="inlineStr">
        <is>
          <t>00-1001ANN</t>
        </is>
      </c>
      <c r="D17" t="inlineStr">
        <is>
          <t>1001 ANNUAL</t>
        </is>
      </c>
      <c r="E17" t="inlineStr">
        <is>
          <t>BEGONIA-REX JURASSIC JR.-BERRY SWIRL</t>
        </is>
      </c>
      <c r="F17" t="inlineStr">
        <is>
          <t>5</t>
        </is>
      </c>
      <c r="G17" t="n">
        <v>17</v>
      </c>
      <c r="K17" s="23" t="inlineStr">
        <is>
          <t>1201 flats</t>
        </is>
      </c>
      <c r="L17" s="24">
        <f>SUMIF('E-Form'!C:C,"15-1201PER",'E-Form'!H:H)</f>
        <v/>
      </c>
      <c r="N17" s="25">
        <f>SUMIF('E-Form'!C:C,"15-1201PER",'E-Form'!H:H)/24</f>
        <v/>
      </c>
    </row>
    <row r="18">
      <c r="B18" t="n">
        <v>340</v>
      </c>
      <c r="C18" t="inlineStr">
        <is>
          <t>00-1001ANN</t>
        </is>
      </c>
      <c r="D18" t="inlineStr">
        <is>
          <t>1001 ANNUAL</t>
        </is>
      </c>
      <c r="E18" t="inlineStr">
        <is>
          <t>BEGONIA-REX JURASSIC JR.-PURPLE SPEC</t>
        </is>
      </c>
      <c r="F18" t="inlineStr">
        <is>
          <t>5</t>
        </is>
      </c>
      <c r="G18" t="n">
        <v>57</v>
      </c>
      <c r="K18" s="23" t="inlineStr">
        <is>
          <t>601 flats</t>
        </is>
      </c>
      <c r="L18" s="24">
        <f>SUM(SUMIFS('E-Form'!H:H,'E-Form'!C:C,{"15-601PER","09-601ANN","19-601HP"}))</f>
        <v/>
      </c>
      <c r="N18" s="25">
        <f>SUM(SUMIFS('E-Form'!H:H,'E-Form'!C:C,{"15-601PER","09-601ANN","19-601HP"}))/24</f>
        <v/>
      </c>
    </row>
    <row r="19">
      <c r="B19" t="n">
        <v>346</v>
      </c>
      <c r="C19" t="inlineStr">
        <is>
          <t>00-1001ANN</t>
        </is>
      </c>
      <c r="D19" t="inlineStr">
        <is>
          <t>1001 ANNUAL</t>
        </is>
      </c>
      <c r="E19" t="inlineStr">
        <is>
          <t>BEGONIA-REX JURASSIC JR.-RED SPLASH</t>
        </is>
      </c>
      <c r="F19" t="inlineStr">
        <is>
          <t>5</t>
        </is>
      </c>
      <c r="G19" t="n">
        <v>93</v>
      </c>
      <c r="K19" s="23" t="inlineStr">
        <is>
          <t>10" Baskets</t>
        </is>
      </c>
      <c r="L19" s="24">
        <f>SUMIF('E-Form'!C:C,"10-10BSKT",'E-Form'!H:H)</f>
        <v/>
      </c>
      <c r="N19" s="25">
        <f>SUMIF('E-Form'!C:C,"10-10BSKT",'E-Form'!H:H)/30</f>
        <v/>
      </c>
    </row>
    <row r="20">
      <c r="B20" t="n">
        <v>350</v>
      </c>
      <c r="C20" t="inlineStr">
        <is>
          <t>00-1001ANN</t>
        </is>
      </c>
      <c r="D20" t="inlineStr">
        <is>
          <t>1001 ANNUAL</t>
        </is>
      </c>
      <c r="E20" t="inlineStr">
        <is>
          <t>BEGONIA-REX JURASSIC JR.-ROSE SPLASH</t>
        </is>
      </c>
      <c r="F20" t="inlineStr">
        <is>
          <t>5</t>
        </is>
      </c>
      <c r="G20" t="n">
        <v>65</v>
      </c>
      <c r="K20" s="23" t="inlineStr">
        <is>
          <t>12" Baskets</t>
        </is>
      </c>
      <c r="L20" s="24">
        <f>SUMIF('E-Form'!C:C,"10-12 BSK",'E-Form'!H:H)</f>
        <v/>
      </c>
      <c r="N20" s="25">
        <f>SUMIF('E-Form'!C:C,"10-12 BSK",'E-Form'!H:H)/24</f>
        <v/>
      </c>
    </row>
    <row r="21">
      <c r="B21" t="n">
        <v>870</v>
      </c>
      <c r="C21" t="inlineStr">
        <is>
          <t>00-1001ANN</t>
        </is>
      </c>
      <c r="D21" t="inlineStr">
        <is>
          <t>1001 ANNUAL</t>
        </is>
      </c>
      <c r="E21" t="inlineStr">
        <is>
          <t>VINE-MORNING GLORY-SUNRISE SERENADE</t>
        </is>
      </c>
      <c r="F21" t="inlineStr">
        <is>
          <t>4</t>
        </is>
      </c>
      <c r="G21" t="n">
        <v>4</v>
      </c>
      <c r="K21" s="23" t="inlineStr">
        <is>
          <t>Large Round Planters</t>
        </is>
      </c>
      <c r="L21" s="24">
        <f>SUMIF('E-Form'!C:C,"12-LG RD",'E-Form'!H:H)</f>
        <v/>
      </c>
      <c r="N21" s="25">
        <f>SUMIF('E-Form'!C:C,"12-LG RD",'E-Form'!H:H)/24</f>
        <v/>
      </c>
    </row>
    <row r="22">
      <c r="B22" t="n">
        <v>712</v>
      </c>
      <c r="C22" t="inlineStr">
        <is>
          <t>01-1001GER</t>
        </is>
      </c>
      <c r="D22" t="inlineStr">
        <is>
          <t>1001 GERANIUMS</t>
        </is>
      </c>
      <c r="E22" t="inlineStr">
        <is>
          <t>BIG EEZE-DARK RED</t>
        </is>
      </c>
      <c r="F22" t="inlineStr">
        <is>
          <t>1</t>
        </is>
      </c>
      <c r="G22" t="n">
        <v>79</v>
      </c>
      <c r="K22" s="23" t="inlineStr">
        <is>
          <t>Large Square Planters</t>
        </is>
      </c>
      <c r="L22" s="24">
        <f>SUMIF('E-Form'!C:C,"12-LG SQ",'E-Form'!H:H)</f>
        <v/>
      </c>
      <c r="N22" s="25">
        <f>SUMIF('E-Form'!C:C,"12-LG SQ",'E-Form'!H:H)/30</f>
        <v/>
      </c>
    </row>
    <row r="23">
      <c r="B23" t="n">
        <v>722</v>
      </c>
      <c r="C23" t="inlineStr">
        <is>
          <t>01-1001GER</t>
        </is>
      </c>
      <c r="D23" t="inlineStr">
        <is>
          <t>1001 GERANIUMS</t>
        </is>
      </c>
      <c r="E23" t="inlineStr">
        <is>
          <t>BIG EEZE-FLAMINGO</t>
        </is>
      </c>
      <c r="F23" t="inlineStr">
        <is>
          <t>1</t>
        </is>
      </c>
      <c r="G23" t="n">
        <v>55</v>
      </c>
      <c r="K23" s="23" t="inlineStr">
        <is>
          <t>Small Combos</t>
        </is>
      </c>
      <c r="L23" s="24">
        <f>SUM(SUMIFS('E-Form'!H:H,'E-Form'!C:C,{"11-SM RD","11-SM SQ","11-0SM RD PLTR"}))</f>
        <v/>
      </c>
      <c r="N23" s="25">
        <f>SUM(SUMIFS('E-Form'!H:H,'E-Form'!C:C,{"11-SM RD","11-SM SQ","11-0SM RD PLTR"}))/40</f>
        <v/>
      </c>
    </row>
    <row r="24">
      <c r="B24" t="n">
        <v>732</v>
      </c>
      <c r="C24" t="inlineStr">
        <is>
          <t>01-1001GER</t>
        </is>
      </c>
      <c r="D24" t="inlineStr">
        <is>
          <t>1001 GERANIUMS</t>
        </is>
      </c>
      <c r="E24" t="inlineStr">
        <is>
          <t>BIG EEZE-FUCHSIA BLUE</t>
        </is>
      </c>
      <c r="F24" t="inlineStr">
        <is>
          <t>1</t>
        </is>
      </c>
      <c r="G24" t="n">
        <v>67</v>
      </c>
      <c r="K24" s="23" t="inlineStr">
        <is>
          <t>XL Combos</t>
        </is>
      </c>
      <c r="L24" s="24">
        <f>SUMIF('E-Form'!C:C,"13-XL",'E-Form'!H:H)</f>
        <v/>
      </c>
      <c r="N24" s="25">
        <f>SUMIF('E-Form'!C:C,"13-XL",'E-Form'!H:H)/8</f>
        <v/>
      </c>
    </row>
    <row r="25">
      <c r="B25" t="n">
        <v>1130</v>
      </c>
      <c r="C25" t="inlineStr">
        <is>
          <t>01-1001GER</t>
        </is>
      </c>
      <c r="D25" t="inlineStr">
        <is>
          <t>1001 GERANIUMS</t>
        </is>
      </c>
      <c r="E25" t="inlineStr">
        <is>
          <t>IVY-CALDERA-PINK</t>
        </is>
      </c>
      <c r="F25" t="inlineStr">
        <is>
          <t>1</t>
        </is>
      </c>
      <c r="G25" t="n">
        <v>128</v>
      </c>
      <c r="K25" s="23" t="inlineStr">
        <is>
          <t>12" Bowls</t>
        </is>
      </c>
      <c r="L25" s="24">
        <f>SUMIF('E-Form'!C:C,"14-12BOWL",'E-Form'!H:H)</f>
        <v/>
      </c>
      <c r="N25" s="25">
        <f>SUMIF('E-Form'!C:C,"14-12BOWL",'E-Form'!H:H)/48</f>
        <v/>
      </c>
    </row>
    <row r="26">
      <c r="B26" t="n">
        <v>1140</v>
      </c>
      <c r="C26" t="inlineStr">
        <is>
          <t>01-1001GER</t>
        </is>
      </c>
      <c r="D26" t="inlineStr">
        <is>
          <t>1001 GERANIUMS</t>
        </is>
      </c>
      <c r="E26" t="inlineStr">
        <is>
          <t>IVY-CALDERA-RED</t>
        </is>
      </c>
      <c r="F26" t="inlineStr">
        <is>
          <t>1</t>
        </is>
      </c>
      <c r="G26" t="n">
        <v>99</v>
      </c>
      <c r="K26" s="23" t="inlineStr">
        <is>
          <t>12" Succulent Bowls</t>
        </is>
      </c>
      <c r="L26" s="24">
        <f>SUMIF('E-Form'!C:C,"14-12SUCBOWL",'E-Form'!H:H)</f>
        <v/>
      </c>
      <c r="N26" s="25">
        <f>SUMIF('E-Form'!C:C,"14-12SUCBOWL",'E-Form'!H:H)/40</f>
        <v/>
      </c>
    </row>
    <row r="27">
      <c r="B27" t="n">
        <v>1150</v>
      </c>
      <c r="C27" t="inlineStr">
        <is>
          <t>01-1001GER</t>
        </is>
      </c>
      <c r="D27" t="inlineStr">
        <is>
          <t>1001 GERANIUMS</t>
        </is>
      </c>
      <c r="E27" t="inlineStr">
        <is>
          <t>IVY-CALDERA-SALMON</t>
        </is>
      </c>
      <c r="F27" t="inlineStr">
        <is>
          <t>1</t>
        </is>
      </c>
      <c r="G27" t="n">
        <v>117</v>
      </c>
      <c r="K27" s="23" t="inlineStr">
        <is>
          <t>10" Pots</t>
        </is>
      </c>
      <c r="L27" s="24">
        <f>SUM(SUMIFS('E-Form'!H:H,'E-Form'!C:C,{"12-10ANN","12-10PER"}))</f>
        <v/>
      </c>
      <c r="N27" s="25">
        <f>SUM(SUMIFS('E-Form'!H:H,'E-Form'!C:C,{"12-10ANN","12-10PER"}))/50</f>
        <v/>
      </c>
    </row>
    <row r="28">
      <c r="B28" t="n">
        <v>1270</v>
      </c>
      <c r="C28" t="inlineStr">
        <is>
          <t>01-1001GER</t>
        </is>
      </c>
      <c r="D28" t="inlineStr">
        <is>
          <t>1001 GERANIUMS</t>
        </is>
      </c>
      <c r="E28" t="inlineStr">
        <is>
          <t>MANTRA-BRIGHT RED</t>
        </is>
      </c>
      <c r="F28" t="inlineStr">
        <is>
          <t>1</t>
        </is>
      </c>
      <c r="G28" t="n">
        <v>149</v>
      </c>
      <c r="K28" s="23" t="inlineStr">
        <is>
          <t>8" Pots</t>
        </is>
      </c>
      <c r="L28" s="24">
        <f>SUM(SUMIFS('E-Form'!H:H,'E-Form'!C:C,{"01-08ANN","00-8 MUM","16-08PER","20-8HPBOWL"}))</f>
        <v/>
      </c>
      <c r="N28" s="25">
        <f>SUM(SUMIFS('E-Form'!H:H,'E-Form'!C:C,{"01-08ANN","00-8 MUM","16-08PER","20-8HPBSKT"}))/60</f>
        <v/>
      </c>
    </row>
    <row r="29">
      <c r="B29" t="n">
        <v>1280</v>
      </c>
      <c r="C29" t="inlineStr">
        <is>
          <t>01-1001GER</t>
        </is>
      </c>
      <c r="D29" t="inlineStr">
        <is>
          <t>1001 GERANIUMS</t>
        </is>
      </c>
      <c r="E29" t="inlineStr">
        <is>
          <t>MANTRA-MAGENTA</t>
        </is>
      </c>
      <c r="F29" t="inlineStr">
        <is>
          <t>1</t>
        </is>
      </c>
      <c r="G29" t="n">
        <v>134</v>
      </c>
      <c r="K29" s="23" t="inlineStr">
        <is>
          <t>6.5" Pots</t>
        </is>
      </c>
      <c r="L29" s="24">
        <f>SUMIF('E-Form'!C:C,"01-6.5 MUM",'E-Form'!H:H)</f>
        <v/>
      </c>
      <c r="N29" s="25">
        <f>SUMIF('E-Form'!C:C,"01-6.5 MUM",'E-Form'!H:H)/120</f>
        <v/>
      </c>
    </row>
    <row r="30">
      <c r="B30" t="n">
        <v>1300</v>
      </c>
      <c r="C30" t="inlineStr">
        <is>
          <t>01-1001GER</t>
        </is>
      </c>
      <c r="D30" t="inlineStr">
        <is>
          <t>1001 GERANIUMS</t>
        </is>
      </c>
      <c r="E30" t="inlineStr">
        <is>
          <t>MANTRA-PINK</t>
        </is>
      </c>
      <c r="F30" t="inlineStr">
        <is>
          <t>1</t>
        </is>
      </c>
      <c r="G30" t="n">
        <v>159</v>
      </c>
      <c r="K30" s="23" t="inlineStr">
        <is>
          <t>6" Pots</t>
        </is>
      </c>
      <c r="L30" s="24">
        <f>SUMIF('E-Form'!C:C,"09-6FOLIAGE",'E-Form'!H:H)</f>
        <v/>
      </c>
      <c r="N30" s="25">
        <f>SUMIF('E-Form'!C:C,"09-6FOLIAGE",'E-Form'!H:H)/120</f>
        <v/>
      </c>
    </row>
    <row r="31">
      <c r="B31" t="n">
        <v>1595</v>
      </c>
      <c r="C31" t="inlineStr">
        <is>
          <t>01-1001GER</t>
        </is>
      </c>
      <c r="D31" t="inlineStr">
        <is>
          <t>1001 GERANIUMS</t>
        </is>
      </c>
      <c r="E31" t="inlineStr">
        <is>
          <t>SAVANNAH-OH SO ORANGE</t>
        </is>
      </c>
      <c r="F31" t="inlineStr">
        <is>
          <t>1</t>
        </is>
      </c>
      <c r="G31" t="n">
        <v>53</v>
      </c>
      <c r="K31" s="23" t="inlineStr">
        <is>
          <t>4" Pots</t>
        </is>
      </c>
      <c r="L31" s="24">
        <f>SUMIF('E-Form'!C:C,"17-4HP",'E-Form'!H:H)</f>
        <v/>
      </c>
      <c r="N31" s="25">
        <f>SUMIF('E-Form'!C:C,"17-4HP",'E-Form'!H:H)/420</f>
        <v/>
      </c>
    </row>
    <row r="32">
      <c r="B32" t="n">
        <v>1610</v>
      </c>
      <c r="C32" t="inlineStr">
        <is>
          <t>01-1001GER</t>
        </is>
      </c>
      <c r="D32" t="inlineStr">
        <is>
          <t>1001 GERANIUMS</t>
        </is>
      </c>
      <c r="E32" t="inlineStr">
        <is>
          <t>SAVANNAH-PINK</t>
        </is>
      </c>
      <c r="F32" t="inlineStr">
        <is>
          <t>1</t>
        </is>
      </c>
      <c r="G32" t="n">
        <v>125</v>
      </c>
      <c r="K32" s="23" t="n"/>
      <c r="L32" s="24" t="n"/>
      <c r="N32" s="25" t="n"/>
    </row>
    <row r="33">
      <c r="B33" t="n">
        <v>2140</v>
      </c>
      <c r="C33" t="inlineStr">
        <is>
          <t>01-1001IMP</t>
        </is>
      </c>
      <c r="D33" t="inlineStr">
        <is>
          <t>1001 IMP</t>
        </is>
      </c>
      <c r="E33" t="inlineStr">
        <is>
          <t>DOUBLE-GLIMMER-APPLEBLOSSOM</t>
        </is>
      </c>
      <c r="F33" t="inlineStr">
        <is>
          <t>2</t>
        </is>
      </c>
      <c r="G33" t="n">
        <v>52</v>
      </c>
      <c r="K33" s="26" t="inlineStr">
        <is>
          <t>TOTAL PIECES</t>
        </is>
      </c>
      <c r="L33" s="27">
        <f>SUM(L12:L31)</f>
        <v/>
      </c>
      <c r="M33" s="28" t="inlineStr">
        <is>
          <t>TOTAL CARTS</t>
        </is>
      </c>
      <c r="N33" s="29">
        <f>SUM(N12:N31)</f>
        <v/>
      </c>
    </row>
    <row r="34">
      <c r="B34" t="n">
        <v>2150</v>
      </c>
      <c r="C34" t="inlineStr">
        <is>
          <t>01-1001IMP</t>
        </is>
      </c>
      <c r="D34" t="inlineStr">
        <is>
          <t>1001 IMP</t>
        </is>
      </c>
      <c r="E34" t="inlineStr">
        <is>
          <t>DOUBLE-GLIMMER-BRIGHT RED</t>
        </is>
      </c>
      <c r="F34" t="inlineStr">
        <is>
          <t>2</t>
        </is>
      </c>
      <c r="G34" t="n">
        <v>150</v>
      </c>
    </row>
    <row r="35">
      <c r="B35" t="n">
        <v>2156</v>
      </c>
      <c r="C35" t="inlineStr">
        <is>
          <t>01-1001IMP</t>
        </is>
      </c>
      <c r="D35" t="inlineStr">
        <is>
          <t>1001 IMP</t>
        </is>
      </c>
      <c r="E35" t="inlineStr">
        <is>
          <t>DOUBLE-GLIMMER-BURGUNDY</t>
        </is>
      </c>
      <c r="F35" t="inlineStr">
        <is>
          <t>2</t>
        </is>
      </c>
      <c r="G35" t="n">
        <v>65</v>
      </c>
    </row>
    <row r="36">
      <c r="B36" t="n">
        <v>2160</v>
      </c>
      <c r="C36" t="inlineStr">
        <is>
          <t>01-1001IMP</t>
        </is>
      </c>
      <c r="D36" t="inlineStr">
        <is>
          <t>1001 IMP</t>
        </is>
      </c>
      <c r="E36" t="inlineStr">
        <is>
          <t>DOUBLE-GLIMMER-HOT PINK</t>
        </is>
      </c>
      <c r="F36" t="inlineStr">
        <is>
          <t>2</t>
        </is>
      </c>
      <c r="G36" t="n">
        <v>164</v>
      </c>
    </row>
    <row r="37">
      <c r="B37" t="n">
        <v>2180</v>
      </c>
      <c r="C37" t="inlineStr">
        <is>
          <t>01-1001IMP</t>
        </is>
      </c>
      <c r="D37" t="inlineStr">
        <is>
          <t>1001 IMP</t>
        </is>
      </c>
      <c r="E37" t="inlineStr">
        <is>
          <t>DOUBLE-GLIMMER-WHITE</t>
        </is>
      </c>
      <c r="F37" t="inlineStr">
        <is>
          <t>2</t>
        </is>
      </c>
      <c r="G37" t="n">
        <v>167</v>
      </c>
    </row>
    <row r="38">
      <c r="B38" t="n">
        <v>2390</v>
      </c>
      <c r="C38" t="inlineStr">
        <is>
          <t>01-1001IMP</t>
        </is>
      </c>
      <c r="D38" t="inlineStr">
        <is>
          <t>1001 IMP</t>
        </is>
      </c>
      <c r="E38" t="inlineStr">
        <is>
          <t>NEW GUINEA-ROLLER COASTER-COTTON CANDY</t>
        </is>
      </c>
      <c r="F38" t="inlineStr">
        <is>
          <t>3</t>
        </is>
      </c>
      <c r="G38" t="n">
        <v>39</v>
      </c>
    </row>
    <row r="39">
      <c r="B39" t="n">
        <v>2400</v>
      </c>
      <c r="C39" t="inlineStr">
        <is>
          <t>01-1001IMP</t>
        </is>
      </c>
      <c r="D39" t="inlineStr">
        <is>
          <t>1001 IMP</t>
        </is>
      </c>
      <c r="E39" t="inlineStr">
        <is>
          <t>NEW GUINEA-ROLLER COASTER-DARK CORAL</t>
        </is>
      </c>
      <c r="F39" t="inlineStr">
        <is>
          <t>2</t>
        </is>
      </c>
      <c r="G39" t="n">
        <v>36</v>
      </c>
    </row>
    <row r="40">
      <c r="B40" t="n">
        <v>2406</v>
      </c>
      <c r="C40" t="inlineStr">
        <is>
          <t>01-1001IMP</t>
        </is>
      </c>
      <c r="D40" t="inlineStr">
        <is>
          <t>1001 IMP</t>
        </is>
      </c>
      <c r="E40" t="inlineStr">
        <is>
          <t>NEW GUINEA-ROLLER COASTER-HOT PINK</t>
        </is>
      </c>
      <c r="F40" t="inlineStr">
        <is>
          <t>3</t>
        </is>
      </c>
      <c r="G40" t="n">
        <v>43</v>
      </c>
    </row>
    <row r="41">
      <c r="B41" t="n">
        <v>2410</v>
      </c>
      <c r="C41" t="inlineStr">
        <is>
          <t>01-1001IMP</t>
        </is>
      </c>
      <c r="D41" t="inlineStr">
        <is>
          <t>1001 IMP</t>
        </is>
      </c>
      <c r="E41" t="inlineStr">
        <is>
          <t>NEW GUINEA-ROLLER COASTER-ORANGYA SHAKIN</t>
        </is>
      </c>
      <c r="F41" t="inlineStr">
        <is>
          <t>3</t>
        </is>
      </c>
      <c r="G41" t="n">
        <v>49</v>
      </c>
    </row>
    <row r="42">
      <c r="B42" t="n">
        <v>2430</v>
      </c>
      <c r="C42" t="inlineStr">
        <is>
          <t>01-1001IMP</t>
        </is>
      </c>
      <c r="D42" t="inlineStr">
        <is>
          <t>1001 IMP</t>
        </is>
      </c>
      <c r="E42" t="inlineStr">
        <is>
          <t>NEW GUINEA-ROLLER COASTER-TANGY TAFFY</t>
        </is>
      </c>
      <c r="F42" t="inlineStr">
        <is>
          <t>3</t>
        </is>
      </c>
      <c r="G42" t="n">
        <v>59</v>
      </c>
    </row>
    <row r="43">
      <c r="B43" t="n">
        <v>2434</v>
      </c>
      <c r="C43" t="inlineStr">
        <is>
          <t>01-1001IMP</t>
        </is>
      </c>
      <c r="D43" t="inlineStr">
        <is>
          <t>1001 IMP</t>
        </is>
      </c>
      <c r="E43" t="inlineStr">
        <is>
          <t>NEW GUINEA-ROLLER COASTER-VALRAVN VIOLET</t>
        </is>
      </c>
      <c r="F43" t="inlineStr">
        <is>
          <t>3</t>
        </is>
      </c>
      <c r="G43" t="n">
        <v>61</v>
      </c>
    </row>
    <row r="44">
      <c r="B44" t="n">
        <v>2438</v>
      </c>
      <c r="C44" t="inlineStr">
        <is>
          <t>01-1001IMP</t>
        </is>
      </c>
      <c r="D44" t="inlineStr">
        <is>
          <t>1001 IMP</t>
        </is>
      </c>
      <c r="E44" t="inlineStr">
        <is>
          <t>NEW GUINEA-ROLLER COASTER-WHITE LIGHTENING</t>
        </is>
      </c>
      <c r="F44" t="inlineStr">
        <is>
          <t>3</t>
        </is>
      </c>
      <c r="G44" t="n">
        <v>27</v>
      </c>
    </row>
    <row r="45">
      <c r="B45" t="n">
        <v>2466</v>
      </c>
      <c r="C45" t="inlineStr">
        <is>
          <t>01-1001IMP</t>
        </is>
      </c>
      <c r="D45" t="inlineStr">
        <is>
          <t>1001 IMP</t>
        </is>
      </c>
      <c r="E45" t="inlineStr">
        <is>
          <t>SUNPATIENS-COMPACT-BLUSH PINK</t>
        </is>
      </c>
      <c r="F45" t="inlineStr">
        <is>
          <t>3</t>
        </is>
      </c>
      <c r="G45" t="n">
        <v>208</v>
      </c>
    </row>
    <row r="46">
      <c r="B46" t="n">
        <v>2480</v>
      </c>
      <c r="C46" t="inlineStr">
        <is>
          <t>01-1001IMP</t>
        </is>
      </c>
      <c r="D46" t="inlineStr">
        <is>
          <t>1001 IMP</t>
        </is>
      </c>
      <c r="E46" t="inlineStr">
        <is>
          <t>SUNPATIENS-COMPACT-DEEP RED</t>
        </is>
      </c>
      <c r="F46" t="inlineStr">
        <is>
          <t>1</t>
        </is>
      </c>
      <c r="G46" t="n">
        <v>675</v>
      </c>
    </row>
    <row r="47">
      <c r="B47" t="n">
        <v>2486</v>
      </c>
      <c r="C47" t="inlineStr">
        <is>
          <t>01-1001IMP</t>
        </is>
      </c>
      <c r="D47" t="inlineStr">
        <is>
          <t>1001 IMP</t>
        </is>
      </c>
      <c r="E47" t="inlineStr">
        <is>
          <t>SUNPATIENS-COMPACT-DEEP ROSE</t>
        </is>
      </c>
      <c r="F47" t="inlineStr">
        <is>
          <t>3</t>
        </is>
      </c>
      <c r="G47" t="n">
        <v>201</v>
      </c>
    </row>
    <row r="48">
      <c r="B48" t="n">
        <v>2490</v>
      </c>
      <c r="C48" t="inlineStr">
        <is>
          <t>01-1001IMP</t>
        </is>
      </c>
      <c r="D48" t="inlineStr">
        <is>
          <t>1001 IMP</t>
        </is>
      </c>
      <c r="E48" t="inlineStr">
        <is>
          <t>SUNPATIENS-COMPACT-ELECTRIC ORANGE</t>
        </is>
      </c>
      <c r="F48" t="inlineStr">
        <is>
          <t>3</t>
        </is>
      </c>
      <c r="G48" t="n">
        <v>361</v>
      </c>
    </row>
    <row r="49">
      <c r="B49" t="n">
        <v>2500</v>
      </c>
      <c r="C49" t="inlineStr">
        <is>
          <t>01-1001IMP</t>
        </is>
      </c>
      <c r="D49" t="inlineStr">
        <is>
          <t>1001 IMP</t>
        </is>
      </c>
      <c r="E49" t="inlineStr">
        <is>
          <t>SUNPATIENS-COMPACT-HOT CORAL</t>
        </is>
      </c>
      <c r="F49" t="inlineStr">
        <is>
          <t>3</t>
        </is>
      </c>
      <c r="G49" t="n">
        <v>500</v>
      </c>
    </row>
    <row r="50">
      <c r="B50" t="n">
        <v>2506</v>
      </c>
      <c r="C50" t="inlineStr">
        <is>
          <t>01-1001IMP</t>
        </is>
      </c>
      <c r="D50" t="inlineStr">
        <is>
          <t>1001 IMP</t>
        </is>
      </c>
      <c r="E50" t="inlineStr">
        <is>
          <t>SUNPATIENS-COMPACT-HOT PINK</t>
        </is>
      </c>
      <c r="F50" t="inlineStr">
        <is>
          <t>3</t>
        </is>
      </c>
      <c r="G50" t="n">
        <v>322</v>
      </c>
    </row>
    <row r="51">
      <c r="B51" t="n">
        <v>2510</v>
      </c>
      <c r="C51" t="inlineStr">
        <is>
          <t>01-1001IMP</t>
        </is>
      </c>
      <c r="D51" t="inlineStr">
        <is>
          <t>1001 IMP</t>
        </is>
      </c>
      <c r="E51" t="inlineStr">
        <is>
          <t>SUNPATIENS-COMPACT-LILAC</t>
        </is>
      </c>
      <c r="F51" t="inlineStr">
        <is>
          <t>1</t>
        </is>
      </c>
      <c r="G51" t="n">
        <v>317</v>
      </c>
    </row>
    <row r="52">
      <c r="B52" t="n">
        <v>2530</v>
      </c>
      <c r="C52" t="inlineStr">
        <is>
          <t>01-1001IMP</t>
        </is>
      </c>
      <c r="D52" t="inlineStr">
        <is>
          <t>1001 IMP</t>
        </is>
      </c>
      <c r="E52" t="inlineStr">
        <is>
          <t>SUNPATIENS-COMPACT-ORCHID BLUSH</t>
        </is>
      </c>
      <c r="F52" t="inlineStr">
        <is>
          <t>3</t>
        </is>
      </c>
      <c r="G52" t="n">
        <v>475</v>
      </c>
    </row>
    <row r="53">
      <c r="B53" t="n">
        <v>2546</v>
      </c>
      <c r="C53" t="inlineStr">
        <is>
          <t>01-1001IMP</t>
        </is>
      </c>
      <c r="D53" t="inlineStr">
        <is>
          <t>1001 IMP</t>
        </is>
      </c>
      <c r="E53" t="inlineStr">
        <is>
          <t>SUNPATIENS-COMPACT-PURPLE</t>
        </is>
      </c>
      <c r="F53" t="inlineStr">
        <is>
          <t>3</t>
        </is>
      </c>
      <c r="G53" t="n">
        <v>295</v>
      </c>
    </row>
    <row r="54">
      <c r="B54" t="n">
        <v>2548</v>
      </c>
      <c r="C54" t="inlineStr">
        <is>
          <t>01-1001IMP</t>
        </is>
      </c>
      <c r="D54" t="inlineStr">
        <is>
          <t>1001 IMP</t>
        </is>
      </c>
      <c r="E54" t="inlineStr">
        <is>
          <t>SUNPATIENS-COMPACT-PURPLE CANDY</t>
        </is>
      </c>
      <c r="F54" t="inlineStr">
        <is>
          <t>3</t>
        </is>
      </c>
      <c r="G54" t="n">
        <v>312</v>
      </c>
    </row>
    <row r="55">
      <c r="B55" t="n">
        <v>2554</v>
      </c>
      <c r="C55" t="inlineStr">
        <is>
          <t>01-1001IMP</t>
        </is>
      </c>
      <c r="D55" t="inlineStr">
        <is>
          <t>1001 IMP</t>
        </is>
      </c>
      <c r="E55" t="inlineStr">
        <is>
          <t>SUNPATIENS-COMPACT-RED CANDY</t>
        </is>
      </c>
      <c r="F55" t="inlineStr">
        <is>
          <t>3</t>
        </is>
      </c>
      <c r="G55" t="n">
        <v>313</v>
      </c>
    </row>
    <row r="56">
      <c r="B56" t="n">
        <v>2556</v>
      </c>
      <c r="C56" t="inlineStr">
        <is>
          <t>01-1001IMP</t>
        </is>
      </c>
      <c r="D56" t="inlineStr">
        <is>
          <t>1001 IMP</t>
        </is>
      </c>
      <c r="E56" t="inlineStr">
        <is>
          <t>SUNPATIENS-COMPACT-ROSE GLOW</t>
        </is>
      </c>
      <c r="F56" t="inlineStr">
        <is>
          <t>3</t>
        </is>
      </c>
      <c r="G56" t="n">
        <v>319</v>
      </c>
    </row>
    <row r="57">
      <c r="B57" t="n">
        <v>2566</v>
      </c>
      <c r="C57" t="inlineStr">
        <is>
          <t>01-1001IMP</t>
        </is>
      </c>
      <c r="D57" t="inlineStr">
        <is>
          <t>1001 IMP</t>
        </is>
      </c>
      <c r="E57" t="inlineStr">
        <is>
          <t>SUNPATIENS-COMPACT-TROPICAL ROSE</t>
        </is>
      </c>
      <c r="F57" t="inlineStr">
        <is>
          <t>2</t>
        </is>
      </c>
      <c r="G57" t="n">
        <v>302</v>
      </c>
    </row>
    <row r="58">
      <c r="B58" t="n">
        <v>2570</v>
      </c>
      <c r="C58" t="inlineStr">
        <is>
          <t>01-1001IMP</t>
        </is>
      </c>
      <c r="D58" t="inlineStr">
        <is>
          <t>1001 IMP</t>
        </is>
      </c>
      <c r="E58" t="inlineStr">
        <is>
          <t>SUNPATIENS-COMPACT-WHITE</t>
        </is>
      </c>
      <c r="F58" t="inlineStr">
        <is>
          <t>2</t>
        </is>
      </c>
      <c r="G58" t="n">
        <v>1191</v>
      </c>
    </row>
    <row r="59">
      <c r="B59" t="n">
        <v>2630</v>
      </c>
      <c r="C59" t="inlineStr">
        <is>
          <t>01-1001IMP</t>
        </is>
      </c>
      <c r="D59" t="inlineStr">
        <is>
          <t>1001 IMP</t>
        </is>
      </c>
      <c r="E59" t="inlineStr">
        <is>
          <t>SUNPATIENS-VIGOROUS-SWEETHEART WHITE</t>
        </is>
      </c>
      <c r="F59" t="inlineStr">
        <is>
          <t>3</t>
        </is>
      </c>
      <c r="G59" t="n">
        <v>196</v>
      </c>
    </row>
    <row r="60">
      <c r="B60" t="n">
        <v>2640</v>
      </c>
      <c r="C60" t="inlineStr">
        <is>
          <t>01-1001IMP</t>
        </is>
      </c>
      <c r="D60" t="inlineStr">
        <is>
          <t>1001 IMP</t>
        </is>
      </c>
      <c r="E60" t="inlineStr">
        <is>
          <t>SUNPATIENS-VIGOROUS-TROP.ORANGE-VARGT</t>
        </is>
      </c>
      <c r="F60" t="inlineStr">
        <is>
          <t>3</t>
        </is>
      </c>
      <c r="G60" t="n">
        <v>196</v>
      </c>
    </row>
    <row r="61">
      <c r="B61" t="n">
        <v>2650</v>
      </c>
      <c r="C61" t="inlineStr">
        <is>
          <t>01-1001IMP</t>
        </is>
      </c>
      <c r="D61" t="inlineStr">
        <is>
          <t>1001 IMP</t>
        </is>
      </c>
      <c r="E61" t="inlineStr">
        <is>
          <t>SUNPATIENS-VIGOROUS-WHITE-VARIEGATED</t>
        </is>
      </c>
      <c r="F61" t="inlineStr">
        <is>
          <t>3</t>
        </is>
      </c>
      <c r="G61" t="n">
        <v>196</v>
      </c>
    </row>
    <row r="62">
      <c r="B62" t="n">
        <v>2870</v>
      </c>
      <c r="C62" t="inlineStr">
        <is>
          <t>01-1501ANN</t>
        </is>
      </c>
      <c r="D62" t="inlineStr">
        <is>
          <t>1501 ANNUALS</t>
        </is>
      </c>
      <c r="E62" t="inlineStr">
        <is>
          <t>ANGELONIA-ALONIA-BICOLOR VIOLET</t>
        </is>
      </c>
      <c r="F62" t="inlineStr">
        <is>
          <t>1</t>
        </is>
      </c>
      <c r="G62" t="n">
        <v>76</v>
      </c>
    </row>
    <row r="63">
      <c r="B63" t="n">
        <v>2880</v>
      </c>
      <c r="C63" t="inlineStr">
        <is>
          <t>01-1501ANN</t>
        </is>
      </c>
      <c r="D63" t="inlineStr">
        <is>
          <t>1501 ANNUALS</t>
        </is>
      </c>
      <c r="E63" t="inlineStr">
        <is>
          <t>ANGELONIA-ALONIA-BIG SNOW</t>
        </is>
      </c>
      <c r="F63" t="inlineStr">
        <is>
          <t>1</t>
        </is>
      </c>
      <c r="G63" t="n">
        <v>45</v>
      </c>
    </row>
    <row r="64">
      <c r="B64" t="n">
        <v>2890</v>
      </c>
      <c r="C64" t="inlineStr">
        <is>
          <t>01-1501ANN</t>
        </is>
      </c>
      <c r="D64" t="inlineStr">
        <is>
          <t>1501 ANNUALS</t>
        </is>
      </c>
      <c r="E64" t="inlineStr">
        <is>
          <t>ANGELONIA-ALONIA-PINK FLIRT</t>
        </is>
      </c>
      <c r="F64" t="inlineStr">
        <is>
          <t>1</t>
        </is>
      </c>
      <c r="G64" t="n">
        <v>67</v>
      </c>
    </row>
    <row r="65">
      <c r="B65" t="n">
        <v>2900</v>
      </c>
      <c r="C65" t="inlineStr">
        <is>
          <t>01-1501ANN</t>
        </is>
      </c>
      <c r="D65" t="inlineStr">
        <is>
          <t>1501 ANNUALS</t>
        </is>
      </c>
      <c r="E65" t="inlineStr">
        <is>
          <t>ANGELONIA-ALONIA-PURPLE</t>
        </is>
      </c>
      <c r="F65" t="inlineStr">
        <is>
          <t>1</t>
        </is>
      </c>
      <c r="G65" t="n">
        <v>19</v>
      </c>
    </row>
    <row r="66">
      <c r="B66" t="n">
        <v>2976</v>
      </c>
      <c r="C66" t="inlineStr">
        <is>
          <t>01-1501ANN</t>
        </is>
      </c>
      <c r="D66" t="inlineStr">
        <is>
          <t>1501 ANNUALS</t>
        </is>
      </c>
      <c r="E66" t="inlineStr">
        <is>
          <t>ANGELONIA-ARCHANGEL-BLUE BICOLOR</t>
        </is>
      </c>
      <c r="F66" t="inlineStr">
        <is>
          <t>1</t>
        </is>
      </c>
      <c r="G66" t="n">
        <v>107</v>
      </c>
    </row>
    <row r="67">
      <c r="B67" t="n">
        <v>2980</v>
      </c>
      <c r="C67" t="inlineStr">
        <is>
          <t>01-1501ANN</t>
        </is>
      </c>
      <c r="D67" t="inlineStr">
        <is>
          <t>1501 ANNUALS</t>
        </is>
      </c>
      <c r="E67" t="inlineStr">
        <is>
          <t>ANGELONIA-ARCHANGEL-CHERRY RED</t>
        </is>
      </c>
      <c r="F67" t="inlineStr">
        <is>
          <t>1</t>
        </is>
      </c>
      <c r="G67" t="n">
        <v>19</v>
      </c>
    </row>
    <row r="68">
      <c r="B68" t="n">
        <v>3000</v>
      </c>
      <c r="C68" t="inlineStr">
        <is>
          <t>01-1501ANN</t>
        </is>
      </c>
      <c r="D68" t="inlineStr">
        <is>
          <t>1501 ANNUALS</t>
        </is>
      </c>
      <c r="E68" t="inlineStr">
        <is>
          <t>ANGELONIA-ARCHANGEL-PURPLE</t>
        </is>
      </c>
      <c r="F68" t="inlineStr">
        <is>
          <t>1</t>
        </is>
      </c>
      <c r="G68" t="n">
        <v>80</v>
      </c>
    </row>
    <row r="69">
      <c r="B69" t="n">
        <v>3006</v>
      </c>
      <c r="C69" t="inlineStr">
        <is>
          <t>01-1501ANN</t>
        </is>
      </c>
      <c r="D69" t="inlineStr">
        <is>
          <t>1501 ANNUALS</t>
        </is>
      </c>
      <c r="E69" t="inlineStr">
        <is>
          <t>ANGELONIA-ARCHANGEL-RASPBERRY</t>
        </is>
      </c>
      <c r="F69" t="inlineStr">
        <is>
          <t>1</t>
        </is>
      </c>
      <c r="G69" t="n">
        <v>144</v>
      </c>
    </row>
    <row r="70">
      <c r="B70" t="n">
        <v>3010</v>
      </c>
      <c r="C70" t="inlineStr">
        <is>
          <t>01-1501ANN</t>
        </is>
      </c>
      <c r="D70" t="inlineStr">
        <is>
          <t>1501 ANNUALS</t>
        </is>
      </c>
      <c r="E70" t="inlineStr">
        <is>
          <t>ANGELONIA-ARCHANGEL-RUBY SANGRIA</t>
        </is>
      </c>
      <c r="F70" t="inlineStr">
        <is>
          <t>1</t>
        </is>
      </c>
      <c r="G70" t="n">
        <v>121</v>
      </c>
    </row>
    <row r="71">
      <c r="B71" t="n">
        <v>3020</v>
      </c>
      <c r="C71" t="inlineStr">
        <is>
          <t>01-1501ANN</t>
        </is>
      </c>
      <c r="D71" t="inlineStr">
        <is>
          <t>1501 ANNUALS</t>
        </is>
      </c>
      <c r="E71" t="inlineStr">
        <is>
          <t>ANGELONIA-ARCHANGEL-WHITE</t>
        </is>
      </c>
      <c r="F71" t="inlineStr">
        <is>
          <t>1</t>
        </is>
      </c>
      <c r="G71" t="n">
        <v>112</v>
      </c>
    </row>
    <row r="72">
      <c r="B72" t="n">
        <v>3390</v>
      </c>
      <c r="C72" t="inlineStr">
        <is>
          <t>01-1501ANN</t>
        </is>
      </c>
      <c r="D72" t="inlineStr">
        <is>
          <t>1501 ANNUALS</t>
        </is>
      </c>
      <c r="E72" t="inlineStr">
        <is>
          <t>BACOPA-MEGA COPA-BLUE</t>
        </is>
      </c>
      <c r="F72" t="inlineStr">
        <is>
          <t>1</t>
        </is>
      </c>
      <c r="G72" t="n">
        <v>30</v>
      </c>
    </row>
    <row r="73">
      <c r="B73" t="n">
        <v>3400</v>
      </c>
      <c r="C73" t="inlineStr">
        <is>
          <t>01-1501ANN</t>
        </is>
      </c>
      <c r="D73" t="inlineStr">
        <is>
          <t>1501 ANNUALS</t>
        </is>
      </c>
      <c r="E73" t="inlineStr">
        <is>
          <t>BACOPA-MEGA COPA-PINK</t>
        </is>
      </c>
      <c r="F73" t="inlineStr">
        <is>
          <t>1</t>
        </is>
      </c>
      <c r="G73" t="n">
        <v>44</v>
      </c>
    </row>
    <row r="74">
      <c r="B74" t="n">
        <v>3406</v>
      </c>
      <c r="C74" t="inlineStr">
        <is>
          <t>01-1501ANN</t>
        </is>
      </c>
      <c r="D74" t="inlineStr">
        <is>
          <t>1501 ANNUALS</t>
        </is>
      </c>
      <c r="E74" t="inlineStr">
        <is>
          <t>BACOPA-MEGA COPA-PLUM</t>
        </is>
      </c>
      <c r="F74" t="inlineStr">
        <is>
          <t>1</t>
        </is>
      </c>
      <c r="G74" t="n">
        <v>36</v>
      </c>
    </row>
    <row r="75">
      <c r="B75" t="n">
        <v>3430</v>
      </c>
      <c r="C75" t="inlineStr">
        <is>
          <t>01-1501ANN</t>
        </is>
      </c>
      <c r="D75" t="inlineStr">
        <is>
          <t>1501 ANNUALS</t>
        </is>
      </c>
      <c r="E75" t="inlineStr">
        <is>
          <t>BACOPA-MEGA COPA-WHITE</t>
        </is>
      </c>
      <c r="F75" t="inlineStr">
        <is>
          <t>1</t>
        </is>
      </c>
      <c r="G75" t="n">
        <v>240</v>
      </c>
    </row>
    <row r="76">
      <c r="B76" t="n">
        <v>3450</v>
      </c>
      <c r="C76" t="inlineStr">
        <is>
          <t>01-1501ANN</t>
        </is>
      </c>
      <c r="D76" t="inlineStr">
        <is>
          <t>1501 ANNUALS</t>
        </is>
      </c>
      <c r="E76" t="inlineStr">
        <is>
          <t>BEGONIA-ANGELWING-ASSORTMENT</t>
        </is>
      </c>
      <c r="F76" t="inlineStr">
        <is>
          <t>5</t>
        </is>
      </c>
      <c r="G76" t="n">
        <v>3</v>
      </c>
    </row>
    <row r="77">
      <c r="B77" t="n">
        <v>3626</v>
      </c>
      <c r="C77" t="inlineStr">
        <is>
          <t>01-1501ANN</t>
        </is>
      </c>
      <c r="D77" t="inlineStr">
        <is>
          <t>1501 ANNUALS</t>
        </is>
      </c>
      <c r="E77" t="inlineStr">
        <is>
          <t>BEGONIA-BOWLER-WHITE</t>
        </is>
      </c>
      <c r="F77" t="inlineStr">
        <is>
          <t>1</t>
        </is>
      </c>
      <c r="G77" t="n">
        <v>35</v>
      </c>
    </row>
    <row r="78">
      <c r="B78" t="n">
        <v>3700</v>
      </c>
      <c r="C78" t="inlineStr">
        <is>
          <t>01-1501ANN</t>
        </is>
      </c>
      <c r="D78" t="inlineStr">
        <is>
          <t>1501 ANNUALS</t>
        </is>
      </c>
      <c r="E78" t="inlineStr">
        <is>
          <t>BEGONIA-DRAGON WING-WHITE</t>
        </is>
      </c>
      <c r="F78" t="inlineStr">
        <is>
          <t>1</t>
        </is>
      </c>
      <c r="G78" t="n">
        <v>96</v>
      </c>
    </row>
    <row r="79">
      <c r="B79" t="n">
        <v>3810</v>
      </c>
      <c r="C79" t="inlineStr">
        <is>
          <t>01-1501ANN</t>
        </is>
      </c>
      <c r="D79" t="inlineStr">
        <is>
          <t>1501 ANNUALS</t>
        </is>
      </c>
      <c r="E79" t="inlineStr">
        <is>
          <t>BEGONIA-NONSTOP-LIMITLESS-DARK RED</t>
        </is>
      </c>
      <c r="F79" t="inlineStr">
        <is>
          <t>1</t>
        </is>
      </c>
      <c r="G79" t="n">
        <v>1</v>
      </c>
    </row>
    <row r="80">
      <c r="B80" t="n">
        <v>3820</v>
      </c>
      <c r="C80" t="inlineStr">
        <is>
          <t>01-1501ANN</t>
        </is>
      </c>
      <c r="D80" t="inlineStr">
        <is>
          <t>1501 ANNUALS</t>
        </is>
      </c>
      <c r="E80" t="inlineStr">
        <is>
          <t>BEGONIA-NONSTOP-LIMITLESS-DARK ROSE</t>
        </is>
      </c>
      <c r="F80" t="inlineStr">
        <is>
          <t>1</t>
        </is>
      </c>
      <c r="G80" t="n">
        <v>23</v>
      </c>
    </row>
    <row r="81">
      <c r="B81" t="n">
        <v>3830</v>
      </c>
      <c r="C81" t="inlineStr">
        <is>
          <t>01-1501ANN</t>
        </is>
      </c>
      <c r="D81" t="inlineStr">
        <is>
          <t>1501 ANNUALS</t>
        </is>
      </c>
      <c r="E81" t="inlineStr">
        <is>
          <t>BEGONIA-NONSTOP-LIMITLESS-SORBET</t>
        </is>
      </c>
      <c r="F81" t="inlineStr">
        <is>
          <t>1</t>
        </is>
      </c>
      <c r="G81" t="n">
        <v>25</v>
      </c>
    </row>
    <row r="82">
      <c r="B82" t="n">
        <v>3840</v>
      </c>
      <c r="C82" t="inlineStr">
        <is>
          <t>01-1501ANN</t>
        </is>
      </c>
      <c r="D82" t="inlineStr">
        <is>
          <t>1501 ANNUALS</t>
        </is>
      </c>
      <c r="E82" t="inlineStr">
        <is>
          <t>BEGONIA-NONSTOP-LIMITLESS-SUNSET</t>
        </is>
      </c>
      <c r="F82" t="inlineStr">
        <is>
          <t>1</t>
        </is>
      </c>
      <c r="G82" t="n">
        <v>22</v>
      </c>
    </row>
    <row r="83">
      <c r="B83" t="n">
        <v>4020</v>
      </c>
      <c r="C83" t="inlineStr">
        <is>
          <t>01-1501ANN</t>
        </is>
      </c>
      <c r="D83" t="inlineStr">
        <is>
          <t>1501 ANNUALS</t>
        </is>
      </c>
      <c r="E83" t="inlineStr">
        <is>
          <t>BEGONIA-VIKING-RED ON CHOCOLATE</t>
        </is>
      </c>
      <c r="F83" t="inlineStr">
        <is>
          <t>1</t>
        </is>
      </c>
      <c r="G83" t="n">
        <v>25</v>
      </c>
    </row>
    <row r="84">
      <c r="B84" t="n">
        <v>4050</v>
      </c>
      <c r="C84" t="inlineStr">
        <is>
          <t>01-1501ANN</t>
        </is>
      </c>
      <c r="D84" t="inlineStr">
        <is>
          <t>1501 ANNUALS</t>
        </is>
      </c>
      <c r="E84" t="inlineStr">
        <is>
          <t>BEGONIA-WHOPPER-GREEN LEAF RED</t>
        </is>
      </c>
      <c r="F84" t="inlineStr">
        <is>
          <t>1</t>
        </is>
      </c>
      <c r="G84" t="n">
        <v>130</v>
      </c>
    </row>
    <row r="85">
      <c r="B85" t="n">
        <v>4056</v>
      </c>
      <c r="C85" t="inlineStr">
        <is>
          <t>01-1501ANN</t>
        </is>
      </c>
      <c r="D85" t="inlineStr">
        <is>
          <t>1501 ANNUALS</t>
        </is>
      </c>
      <c r="E85" t="inlineStr">
        <is>
          <t>BEGONIA-WHOPPER-GREEN LEAF ROSE</t>
        </is>
      </c>
      <c r="F85" t="inlineStr">
        <is>
          <t>1</t>
        </is>
      </c>
      <c r="G85" t="n">
        <v>141</v>
      </c>
    </row>
    <row r="86">
      <c r="B86" t="n">
        <v>4086</v>
      </c>
      <c r="C86" t="inlineStr">
        <is>
          <t>01-1501ANN</t>
        </is>
      </c>
      <c r="D86" t="inlineStr">
        <is>
          <t>1501 ANNUALS</t>
        </is>
      </c>
      <c r="E86" t="inlineStr">
        <is>
          <t>BIDENS-GOLDEN EMPIRE</t>
        </is>
      </c>
      <c r="F86" t="inlineStr">
        <is>
          <t>1</t>
        </is>
      </c>
      <c r="G86" t="n">
        <v>46</v>
      </c>
    </row>
    <row r="87">
      <c r="B87" t="n">
        <v>4096</v>
      </c>
      <c r="C87" t="inlineStr">
        <is>
          <t>01-1501ANN</t>
        </is>
      </c>
      <c r="D87" t="inlineStr">
        <is>
          <t>1501 ANNUALS</t>
        </is>
      </c>
      <c r="E87" t="inlineStr">
        <is>
          <t>BIDENS-NAMID-RED \ YELLOW EYE</t>
        </is>
      </c>
      <c r="F87" t="inlineStr">
        <is>
          <t>1</t>
        </is>
      </c>
      <c r="G87" t="n">
        <v>54</v>
      </c>
    </row>
    <row r="88">
      <c r="B88" t="n">
        <v>4120</v>
      </c>
      <c r="C88" t="inlineStr">
        <is>
          <t>01-1501ANN</t>
        </is>
      </c>
      <c r="D88" t="inlineStr">
        <is>
          <t>1501 ANNUALS</t>
        </is>
      </c>
      <c r="E88" t="inlineStr">
        <is>
          <t>BIDENS-WHITE DELIGHT</t>
        </is>
      </c>
      <c r="F88" t="inlineStr">
        <is>
          <t>1</t>
        </is>
      </c>
      <c r="G88" t="n">
        <v>36</v>
      </c>
    </row>
    <row r="89">
      <c r="B89" t="n">
        <v>4328</v>
      </c>
      <c r="C89" t="inlineStr">
        <is>
          <t>01-1501ANN</t>
        </is>
      </c>
      <c r="D89" t="inlineStr">
        <is>
          <t>1501 ANNUALS</t>
        </is>
      </c>
      <c r="E89" t="inlineStr">
        <is>
          <t>CALADIUM-CAMILLA</t>
        </is>
      </c>
      <c r="F89" t="inlineStr">
        <is>
          <t>5</t>
        </is>
      </c>
      <c r="G89" t="n">
        <v>62</v>
      </c>
    </row>
    <row r="90">
      <c r="B90" t="n">
        <v>4470</v>
      </c>
      <c r="C90" t="inlineStr">
        <is>
          <t>01-1501ANN</t>
        </is>
      </c>
      <c r="D90" t="inlineStr">
        <is>
          <t>1501 ANNUALS</t>
        </is>
      </c>
      <c r="E90" t="inlineStr">
        <is>
          <t>CALADIUM-RED HEART-red w\green edge; takes sun!</t>
        </is>
      </c>
      <c r="F90" t="inlineStr">
        <is>
          <t>5</t>
        </is>
      </c>
      <c r="G90" t="n">
        <v>24</v>
      </c>
    </row>
    <row r="91">
      <c r="B91" t="n">
        <v>4476</v>
      </c>
      <c r="C91" t="inlineStr">
        <is>
          <t>01-1501ANN</t>
        </is>
      </c>
      <c r="D91" t="inlineStr">
        <is>
          <t>1501 ANNUALS</t>
        </is>
      </c>
      <c r="E91" t="inlineStr">
        <is>
          <t>CALADIUM-RED QUEEN</t>
        </is>
      </c>
      <c r="F91" t="inlineStr">
        <is>
          <t>5</t>
        </is>
      </c>
      <c r="G91" t="n">
        <v>76</v>
      </c>
    </row>
    <row r="92">
      <c r="B92" t="n">
        <v>4526</v>
      </c>
      <c r="C92" t="inlineStr">
        <is>
          <t>01-1501ANN</t>
        </is>
      </c>
      <c r="D92" t="inlineStr">
        <is>
          <t>1501 ANNUALS</t>
        </is>
      </c>
      <c r="E92" t="inlineStr">
        <is>
          <t>CALADIUM-SUNSHINE</t>
        </is>
      </c>
      <c r="F92" t="inlineStr">
        <is>
          <t>5</t>
        </is>
      </c>
      <c r="G92" t="n">
        <v>26</v>
      </c>
    </row>
    <row r="93">
      <c r="B93" t="n">
        <v>4896</v>
      </c>
      <c r="C93" t="inlineStr">
        <is>
          <t>01-1501ANN</t>
        </is>
      </c>
      <c r="D93" t="inlineStr">
        <is>
          <t>1501 ANNUALS</t>
        </is>
      </c>
      <c r="E93" t="inlineStr">
        <is>
          <t>CALIBRACHOA-LIA-BLUE</t>
        </is>
      </c>
      <c r="F93" t="inlineStr">
        <is>
          <t>2</t>
        </is>
      </c>
      <c r="G93" t="n">
        <v>137</v>
      </c>
    </row>
    <row r="94">
      <c r="B94" t="n">
        <v>5470</v>
      </c>
      <c r="C94" t="inlineStr">
        <is>
          <t>01-1501ANN</t>
        </is>
      </c>
      <c r="D94" t="inlineStr">
        <is>
          <t>1501 ANNUALS</t>
        </is>
      </c>
      <c r="E94" t="inlineStr">
        <is>
          <t>CANNA-CANNOVA-BRONZE ORANGE</t>
        </is>
      </c>
      <c r="F94" t="inlineStr">
        <is>
          <t>4</t>
        </is>
      </c>
      <c r="G94" t="n">
        <v>2</v>
      </c>
    </row>
    <row r="95">
      <c r="B95" t="n">
        <v>5474</v>
      </c>
      <c r="C95" t="inlineStr">
        <is>
          <t>01-1501ANN</t>
        </is>
      </c>
      <c r="D95" t="inlineStr">
        <is>
          <t>1501 ANNUALS</t>
        </is>
      </c>
      <c r="E95" t="inlineStr">
        <is>
          <t>CANNA-CANNOVA-BRONZE PEACH</t>
        </is>
      </c>
      <c r="F95" t="inlineStr">
        <is>
          <t>4</t>
        </is>
      </c>
      <c r="G95" t="n">
        <v>109</v>
      </c>
    </row>
    <row r="96">
      <c r="B96" t="n">
        <v>5476</v>
      </c>
      <c r="C96" t="inlineStr">
        <is>
          <t>01-1501ANN</t>
        </is>
      </c>
      <c r="D96" t="inlineStr">
        <is>
          <t>1501 ANNUALS</t>
        </is>
      </c>
      <c r="E96" t="inlineStr">
        <is>
          <t>CANNA-CANNOVA-BRONZE SCARLET</t>
        </is>
      </c>
      <c r="F96" t="inlineStr">
        <is>
          <t>4</t>
        </is>
      </c>
      <c r="G96" t="n">
        <v>13</v>
      </c>
    </row>
    <row r="97">
      <c r="B97" t="n">
        <v>5486</v>
      </c>
      <c r="C97" t="inlineStr">
        <is>
          <t>01-1501ANN</t>
        </is>
      </c>
      <c r="D97" t="inlineStr">
        <is>
          <t>1501 ANNUALS</t>
        </is>
      </c>
      <c r="E97" t="inlineStr">
        <is>
          <t>CANNA-CANNOVA-MANGO</t>
        </is>
      </c>
      <c r="F97" t="inlineStr">
        <is>
          <t>4</t>
        </is>
      </c>
      <c r="G97" t="n">
        <v>30</v>
      </c>
    </row>
    <row r="98">
      <c r="B98" t="n">
        <v>5504</v>
      </c>
      <c r="C98" t="inlineStr">
        <is>
          <t>01-1501ANN</t>
        </is>
      </c>
      <c r="D98" t="inlineStr">
        <is>
          <t>1501 ANNUALS</t>
        </is>
      </c>
      <c r="E98" t="inlineStr">
        <is>
          <t>CANNA-CANNOVA-ROSE</t>
        </is>
      </c>
      <c r="F98" t="inlineStr">
        <is>
          <t>4</t>
        </is>
      </c>
      <c r="G98" t="n">
        <v>27</v>
      </c>
    </row>
    <row r="99">
      <c r="B99" t="n">
        <v>5510</v>
      </c>
      <c r="C99" t="inlineStr">
        <is>
          <t>01-1501ANN</t>
        </is>
      </c>
      <c r="D99" t="inlineStr">
        <is>
          <t>1501 ANNUALS</t>
        </is>
      </c>
      <c r="E99" t="inlineStr">
        <is>
          <t>CANNA-CANNOVA-YELLOW</t>
        </is>
      </c>
      <c r="F99" t="inlineStr">
        <is>
          <t>4</t>
        </is>
      </c>
      <c r="G99" t="n">
        <v>16</v>
      </c>
    </row>
    <row r="100">
      <c r="B100" t="n">
        <v>5520</v>
      </c>
      <c r="C100" t="inlineStr">
        <is>
          <t>01-1501ANN</t>
        </is>
      </c>
      <c r="D100" t="inlineStr">
        <is>
          <t>1501 ANNUALS</t>
        </is>
      </c>
      <c r="E100" t="inlineStr">
        <is>
          <t>CELOSIA-ARABONA-ORANGE</t>
        </is>
      </c>
      <c r="F100" t="inlineStr">
        <is>
          <t>3</t>
        </is>
      </c>
      <c r="G100" t="n">
        <v>65</v>
      </c>
    </row>
    <row r="101">
      <c r="B101" t="n">
        <v>5530</v>
      </c>
      <c r="C101" t="inlineStr">
        <is>
          <t>01-1501ANN</t>
        </is>
      </c>
      <c r="D101" t="inlineStr">
        <is>
          <t>1501 ANNUALS</t>
        </is>
      </c>
      <c r="E101" t="inlineStr">
        <is>
          <t>CELOSIA-ARABONA-RED BRONZE LEAF</t>
        </is>
      </c>
      <c r="F101" t="inlineStr">
        <is>
          <t>3</t>
        </is>
      </c>
      <c r="G101" t="n">
        <v>42</v>
      </c>
    </row>
    <row r="102">
      <c r="B102" t="n">
        <v>5540</v>
      </c>
      <c r="C102" t="inlineStr">
        <is>
          <t>01-1501ANN</t>
        </is>
      </c>
      <c r="D102" t="inlineStr">
        <is>
          <t>1501 ANNUALS</t>
        </is>
      </c>
      <c r="E102" t="inlineStr">
        <is>
          <t>CELOSIA-ARABONA-YELLOW</t>
        </is>
      </c>
      <c r="F102" t="inlineStr">
        <is>
          <t>3</t>
        </is>
      </c>
      <c r="G102" t="n">
        <v>44</v>
      </c>
    </row>
    <row r="103">
      <c r="B103" t="n">
        <v>5636</v>
      </c>
      <c r="C103" t="inlineStr">
        <is>
          <t>01-1501ANN</t>
        </is>
      </c>
      <c r="D103" t="inlineStr">
        <is>
          <t>1501 ANNUALS</t>
        </is>
      </c>
      <c r="E103" t="inlineStr">
        <is>
          <t>COLEUS-DOWN TOWN-COLUMBUS</t>
        </is>
      </c>
      <c r="F103" t="inlineStr">
        <is>
          <t>5</t>
        </is>
      </c>
      <c r="G103" t="n">
        <v>62</v>
      </c>
    </row>
    <row r="104">
      <c r="B104" t="n">
        <v>5640</v>
      </c>
      <c r="C104" t="inlineStr">
        <is>
          <t>01-1501ANN</t>
        </is>
      </c>
      <c r="D104" t="inlineStr">
        <is>
          <t>1501 ANNUALS</t>
        </is>
      </c>
      <c r="E104" t="inlineStr">
        <is>
          <t>COLEUS-DOWN TOWN-GREENVILLE</t>
        </is>
      </c>
      <c r="F104" t="inlineStr">
        <is>
          <t>5</t>
        </is>
      </c>
      <c r="G104" t="n">
        <v>78</v>
      </c>
    </row>
    <row r="105">
      <c r="B105" t="n">
        <v>5664</v>
      </c>
      <c r="C105" t="inlineStr">
        <is>
          <t>01-1501ANN</t>
        </is>
      </c>
      <c r="D105" t="inlineStr">
        <is>
          <t>1501 ANNUALS</t>
        </is>
      </c>
      <c r="E105" t="inlineStr">
        <is>
          <t>COLEUS-DOWN TOWN-NYC NIGHTS</t>
        </is>
      </c>
      <c r="F105" t="inlineStr">
        <is>
          <t>5</t>
        </is>
      </c>
      <c r="G105" t="n">
        <v>82</v>
      </c>
    </row>
    <row r="106">
      <c r="B106" t="n">
        <v>5670</v>
      </c>
      <c r="C106" t="inlineStr">
        <is>
          <t>01-1501ANN</t>
        </is>
      </c>
      <c r="D106" t="inlineStr">
        <is>
          <t>1501 ANNUALS</t>
        </is>
      </c>
      <c r="E106" t="inlineStr">
        <is>
          <t>COLEUS-DOWN TOWN-SANTA MONICA</t>
        </is>
      </c>
      <c r="F106" t="inlineStr">
        <is>
          <t>5</t>
        </is>
      </c>
      <c r="G106" t="n">
        <v>67</v>
      </c>
    </row>
    <row r="107">
      <c r="B107" t="n">
        <v>6100</v>
      </c>
      <c r="C107" t="inlineStr">
        <is>
          <t>01-1501ANN</t>
        </is>
      </c>
      <c r="D107" t="inlineStr">
        <is>
          <t>1501 ANNUALS</t>
        </is>
      </c>
      <c r="E107" t="inlineStr">
        <is>
          <t>COLEUS-MAIN STREET-ABBEY ROAD</t>
        </is>
      </c>
      <c r="F107" t="inlineStr">
        <is>
          <t>5</t>
        </is>
      </c>
      <c r="G107" t="n">
        <v>37</v>
      </c>
    </row>
    <row r="108">
      <c r="B108" t="n">
        <v>6120</v>
      </c>
      <c r="C108" t="inlineStr">
        <is>
          <t>01-1501ANN</t>
        </is>
      </c>
      <c r="D108" t="inlineStr">
        <is>
          <t>1501 ANNUALS</t>
        </is>
      </c>
      <c r="E108" t="inlineStr">
        <is>
          <t>COLEUS-MAIN STREET-BEALE STREET</t>
        </is>
      </c>
      <c r="F108" t="inlineStr">
        <is>
          <t>5</t>
        </is>
      </c>
      <c r="G108" t="n">
        <v>62</v>
      </c>
    </row>
    <row r="109">
      <c r="B109" t="n">
        <v>6126</v>
      </c>
      <c r="C109" t="inlineStr">
        <is>
          <t>01-1501ANN</t>
        </is>
      </c>
      <c r="D109" t="inlineStr">
        <is>
          <t>1501 ANNUALS</t>
        </is>
      </c>
      <c r="E109" t="inlineStr">
        <is>
          <t>COLEUS-MAIN STREET-BOURBON STREET</t>
        </is>
      </c>
      <c r="F109" t="inlineStr">
        <is>
          <t>5</t>
        </is>
      </c>
      <c r="G109" t="n">
        <v>63</v>
      </c>
    </row>
    <row r="110">
      <c r="B110" t="n">
        <v>6140</v>
      </c>
      <c r="C110" t="inlineStr">
        <is>
          <t>01-1501ANN</t>
        </is>
      </c>
      <c r="D110" t="inlineStr">
        <is>
          <t>1501 ANNUALS</t>
        </is>
      </c>
      <c r="E110" t="inlineStr">
        <is>
          <t>COLEUS-MAIN STREET-CHARTRES STREET</t>
        </is>
      </c>
      <c r="F110" t="inlineStr">
        <is>
          <t>5</t>
        </is>
      </c>
      <c r="G110" t="n">
        <v>19</v>
      </c>
    </row>
    <row r="111">
      <c r="B111" t="n">
        <v>6170</v>
      </c>
      <c r="C111" t="inlineStr">
        <is>
          <t>01-1501ANN</t>
        </is>
      </c>
      <c r="D111" t="inlineStr">
        <is>
          <t>1501 ANNUALS</t>
        </is>
      </c>
      <c r="E111" t="inlineStr">
        <is>
          <t>COLEUS-MAIN STREET-FIFTH AVENUE</t>
        </is>
      </c>
      <c r="F111" t="inlineStr">
        <is>
          <t>5</t>
        </is>
      </c>
      <c r="G111" t="n">
        <v>69</v>
      </c>
    </row>
    <row r="112">
      <c r="B112" t="n">
        <v>6190</v>
      </c>
      <c r="C112" t="inlineStr">
        <is>
          <t>01-1501ANN</t>
        </is>
      </c>
      <c r="D112" t="inlineStr">
        <is>
          <t>1501 ANNUALS</t>
        </is>
      </c>
      <c r="E112" t="inlineStr">
        <is>
          <t>COLEUS-MAIN STREET-LOMBARD STREET</t>
        </is>
      </c>
      <c r="F112" t="inlineStr">
        <is>
          <t>5</t>
        </is>
      </c>
      <c r="G112" t="n">
        <v>50</v>
      </c>
    </row>
    <row r="113">
      <c r="B113" t="n">
        <v>6216</v>
      </c>
      <c r="C113" t="inlineStr">
        <is>
          <t>01-1501ANN</t>
        </is>
      </c>
      <c r="D113" t="inlineStr">
        <is>
          <t>1501 ANNUALS</t>
        </is>
      </c>
      <c r="E113" t="inlineStr">
        <is>
          <t>COLEUS-MAIN STREET-ORCHARD ROAD</t>
        </is>
      </c>
      <c r="F113" t="inlineStr">
        <is>
          <t>5</t>
        </is>
      </c>
      <c r="G113" t="n">
        <v>86</v>
      </c>
    </row>
    <row r="114">
      <c r="B114" t="n">
        <v>6230</v>
      </c>
      <c r="C114" t="inlineStr">
        <is>
          <t>01-1501ANN</t>
        </is>
      </c>
      <c r="D114" t="inlineStr">
        <is>
          <t>1501 ANNUALS</t>
        </is>
      </c>
      <c r="E114" t="inlineStr">
        <is>
          <t>COLEUS-MAIN STREET-RIVER WALK-LIME</t>
        </is>
      </c>
      <c r="F114" t="inlineStr">
        <is>
          <t>5</t>
        </is>
      </c>
      <c r="G114" t="n">
        <v>195</v>
      </c>
    </row>
    <row r="115">
      <c r="B115" t="n">
        <v>6250</v>
      </c>
      <c r="C115" t="inlineStr">
        <is>
          <t>01-1501ANN</t>
        </is>
      </c>
      <c r="D115" t="inlineStr">
        <is>
          <t>1501 ANNUALS</t>
        </is>
      </c>
      <c r="E115" t="inlineStr">
        <is>
          <t>COLEUS-MAIN STREET-RUBY ROAD</t>
        </is>
      </c>
      <c r="F115" t="inlineStr">
        <is>
          <t>5</t>
        </is>
      </c>
      <c r="G115" t="n">
        <v>34</v>
      </c>
    </row>
    <row r="116">
      <c r="B116" t="n">
        <v>6260</v>
      </c>
      <c r="C116" t="inlineStr">
        <is>
          <t>01-1501ANN</t>
        </is>
      </c>
      <c r="D116" t="inlineStr">
        <is>
          <t>1501 ANNUALS</t>
        </is>
      </c>
      <c r="E116" t="inlineStr">
        <is>
          <t>COLEUS-MAIN STREET-SUNSET BOULEVARD</t>
        </is>
      </c>
      <c r="F116" t="inlineStr">
        <is>
          <t>5</t>
        </is>
      </c>
      <c r="G116" t="n">
        <v>79</v>
      </c>
    </row>
    <row r="117">
      <c r="B117" t="n">
        <v>6730</v>
      </c>
      <c r="C117" t="inlineStr">
        <is>
          <t>01-1501ANN</t>
        </is>
      </c>
      <c r="D117" t="inlineStr">
        <is>
          <t>1501 ANNUALS</t>
        </is>
      </c>
      <c r="E117" t="inlineStr">
        <is>
          <t>CORDYLINE-RED STAR</t>
        </is>
      </c>
      <c r="F117" t="inlineStr">
        <is>
          <t>5</t>
        </is>
      </c>
      <c r="G117" t="n">
        <v>63</v>
      </c>
    </row>
    <row r="118">
      <c r="B118" t="n">
        <v>6750</v>
      </c>
      <c r="C118" t="inlineStr">
        <is>
          <t>01-1501ANN</t>
        </is>
      </c>
      <c r="D118" t="inlineStr">
        <is>
          <t>1501 ANNUALS</t>
        </is>
      </c>
      <c r="E118" t="inlineStr">
        <is>
          <t>COSMOS-APOLLO-MIX</t>
        </is>
      </c>
      <c r="F118" t="inlineStr">
        <is>
          <t>4</t>
        </is>
      </c>
      <c r="G118" t="n">
        <v>83</v>
      </c>
    </row>
    <row r="119">
      <c r="B119" t="n">
        <v>6780</v>
      </c>
      <c r="C119" t="inlineStr">
        <is>
          <t>01-1501ANN</t>
        </is>
      </c>
      <c r="D119" t="inlineStr">
        <is>
          <t>1501 ANNUALS</t>
        </is>
      </c>
      <c r="E119" t="inlineStr">
        <is>
          <t>CRASPEDIA-GOLF-BEAUTY</t>
        </is>
      </c>
      <c r="F119" t="inlineStr">
        <is>
          <t>3</t>
        </is>
      </c>
      <c r="G119" t="n">
        <v>1</v>
      </c>
    </row>
    <row r="120">
      <c r="B120" t="n">
        <v>6800</v>
      </c>
      <c r="C120" t="inlineStr">
        <is>
          <t>01-1501ANN</t>
        </is>
      </c>
      <c r="D120" t="inlineStr">
        <is>
          <t>1501 ANNUALS</t>
        </is>
      </c>
      <c r="E120" t="inlineStr">
        <is>
          <t>CROSSANDRA-ORANGE</t>
        </is>
      </c>
      <c r="F120" t="inlineStr">
        <is>
          <t>1</t>
        </is>
      </c>
      <c r="G120" t="n">
        <v>35</v>
      </c>
    </row>
    <row r="121">
      <c r="B121" t="n">
        <v>6810</v>
      </c>
      <c r="C121" t="inlineStr">
        <is>
          <t>01-1501ANN</t>
        </is>
      </c>
      <c r="D121" t="inlineStr">
        <is>
          <t>1501 ANNUALS</t>
        </is>
      </c>
      <c r="E121" t="inlineStr">
        <is>
          <t>CROSSANDRA-WATERMELON</t>
        </is>
      </c>
      <c r="F121" t="inlineStr">
        <is>
          <t>1</t>
        </is>
      </c>
      <c r="G121" t="n">
        <v>24</v>
      </c>
    </row>
    <row r="122">
      <c r="B122" t="n">
        <v>6830</v>
      </c>
      <c r="C122" t="inlineStr">
        <is>
          <t>01-1501ANN</t>
        </is>
      </c>
      <c r="D122" t="inlineStr">
        <is>
          <t>1501 ANNUALS</t>
        </is>
      </c>
      <c r="E122" t="inlineStr">
        <is>
          <t>CUPHEA-CUBANO-PRESIDENTE</t>
        </is>
      </c>
      <c r="F122" t="inlineStr">
        <is>
          <t>2</t>
        </is>
      </c>
      <c r="G122" t="n">
        <v>38</v>
      </c>
    </row>
    <row r="123">
      <c r="B123" t="n">
        <v>6890</v>
      </c>
      <c r="C123" t="inlineStr">
        <is>
          <t>01-1501ANN</t>
        </is>
      </c>
      <c r="D123" t="inlineStr">
        <is>
          <t>1501 ANNUALS</t>
        </is>
      </c>
      <c r="E123" t="inlineStr">
        <is>
          <t>CYPERUS-GIANT PAPYRUS</t>
        </is>
      </c>
      <c r="F123" t="inlineStr">
        <is>
          <t>5</t>
        </is>
      </c>
      <c r="G123" t="n">
        <v>211</v>
      </c>
    </row>
    <row r="124">
      <c r="B124" t="n">
        <v>6906</v>
      </c>
      <c r="C124" t="inlineStr">
        <is>
          <t>01-1501ANN</t>
        </is>
      </c>
      <c r="D124" t="inlineStr">
        <is>
          <t>1501 ANNUALS</t>
        </is>
      </c>
      <c r="E124" t="inlineStr">
        <is>
          <t>DAHLIA-LABELLA MEDIO-FUN FLAME</t>
        </is>
      </c>
      <c r="F124" t="inlineStr">
        <is>
          <t>2</t>
        </is>
      </c>
      <c r="G124" t="n">
        <v>98</v>
      </c>
    </row>
    <row r="125">
      <c r="B125" t="n">
        <v>7006</v>
      </c>
      <c r="C125" t="inlineStr">
        <is>
          <t>01-1501ANN</t>
        </is>
      </c>
      <c r="D125" t="inlineStr">
        <is>
          <t>1501 ANNUALS</t>
        </is>
      </c>
      <c r="E125" t="inlineStr">
        <is>
          <t>DAHLIA-TEMPTATION-PURPLE</t>
        </is>
      </c>
      <c r="F125" t="inlineStr">
        <is>
          <t>1</t>
        </is>
      </c>
      <c r="G125" t="n">
        <v>16</v>
      </c>
    </row>
    <row r="126">
      <c r="B126" t="n">
        <v>7010</v>
      </c>
      <c r="C126" t="inlineStr">
        <is>
          <t>01-1501ANN</t>
        </is>
      </c>
      <c r="D126" t="inlineStr">
        <is>
          <t>1501 ANNUALS</t>
        </is>
      </c>
      <c r="E126" t="inlineStr">
        <is>
          <t>DAHLIA-TEMPTATION-RED</t>
        </is>
      </c>
      <c r="F126" t="inlineStr">
        <is>
          <t>1</t>
        </is>
      </c>
      <c r="G126" t="n">
        <v>23</v>
      </c>
    </row>
    <row r="127">
      <c r="B127" t="n">
        <v>7030</v>
      </c>
      <c r="C127" t="inlineStr">
        <is>
          <t>01-1501ANN</t>
        </is>
      </c>
      <c r="D127" t="inlineStr">
        <is>
          <t>1501 ANNUALS</t>
        </is>
      </c>
      <c r="E127" t="inlineStr">
        <is>
          <t>DIANTHUS-EARLY LOVE</t>
        </is>
      </c>
      <c r="F127" t="inlineStr">
        <is>
          <t>1</t>
        </is>
      </c>
      <c r="G127" t="n">
        <v>15</v>
      </c>
    </row>
    <row r="128">
      <c r="B128" t="n">
        <v>7046</v>
      </c>
      <c r="C128" t="inlineStr">
        <is>
          <t>01-1501ANN</t>
        </is>
      </c>
      <c r="D128" t="inlineStr">
        <is>
          <t>1501 ANNUALS</t>
        </is>
      </c>
      <c r="E128" t="inlineStr">
        <is>
          <t>DIANTHUS-PINK KISSES</t>
        </is>
      </c>
      <c r="F128" t="inlineStr">
        <is>
          <t>1</t>
        </is>
      </c>
      <c r="G128" t="n">
        <v>39</v>
      </c>
    </row>
    <row r="129">
      <c r="B129" t="n">
        <v>7180</v>
      </c>
      <c r="C129" t="inlineStr">
        <is>
          <t>01-1501ANN</t>
        </is>
      </c>
      <c r="D129" t="inlineStr">
        <is>
          <t>1501 ANNUALS</t>
        </is>
      </c>
      <c r="E129" t="inlineStr">
        <is>
          <t>DIANTHUS-SCULLY</t>
        </is>
      </c>
      <c r="F129" t="inlineStr">
        <is>
          <t>1</t>
        </is>
      </c>
      <c r="G129" t="n">
        <v>42</v>
      </c>
    </row>
    <row r="130">
      <c r="B130" t="n">
        <v>7660</v>
      </c>
      <c r="C130" t="inlineStr">
        <is>
          <t>01-1501ANN</t>
        </is>
      </c>
      <c r="D130" t="inlineStr">
        <is>
          <t>1501 ANNUALS</t>
        </is>
      </c>
      <c r="E130" t="inlineStr">
        <is>
          <t>FL KALE-GLAMOUR-RED</t>
        </is>
      </c>
      <c r="F130" t="inlineStr">
        <is>
          <t>5</t>
        </is>
      </c>
      <c r="G130" t="n">
        <v>34</v>
      </c>
    </row>
    <row r="131">
      <c r="B131" t="n">
        <v>7680</v>
      </c>
      <c r="C131" t="inlineStr">
        <is>
          <t>01-1501ANN</t>
        </is>
      </c>
      <c r="D131" t="inlineStr">
        <is>
          <t>1501 ANNUALS</t>
        </is>
      </c>
      <c r="E131" t="inlineStr">
        <is>
          <t>FL KALE-NAGOYA-WHITE</t>
        </is>
      </c>
      <c r="F131" t="inlineStr">
        <is>
          <t>5</t>
        </is>
      </c>
      <c r="G131" t="n">
        <v>35</v>
      </c>
    </row>
    <row r="132">
      <c r="B132" t="n">
        <v>7690</v>
      </c>
      <c r="C132" t="inlineStr">
        <is>
          <t>01-1501ANN</t>
        </is>
      </c>
      <c r="D132" t="inlineStr">
        <is>
          <t>1501 ANNUALS</t>
        </is>
      </c>
      <c r="E132" t="inlineStr">
        <is>
          <t>FL KALE-PIGEON-RED</t>
        </is>
      </c>
      <c r="F132" t="inlineStr">
        <is>
          <t>5</t>
        </is>
      </c>
      <c r="G132" t="n">
        <v>35</v>
      </c>
    </row>
    <row r="133">
      <c r="B133" t="n">
        <v>7700</v>
      </c>
      <c r="C133" t="inlineStr">
        <is>
          <t>01-1501ANN</t>
        </is>
      </c>
      <c r="D133" t="inlineStr">
        <is>
          <t>1501 ANNUALS</t>
        </is>
      </c>
      <c r="E133" t="inlineStr">
        <is>
          <t>FL KALE-PIGEON-WHITE</t>
        </is>
      </c>
      <c r="F133" t="inlineStr">
        <is>
          <t>5</t>
        </is>
      </c>
      <c r="G133" t="n">
        <v>13</v>
      </c>
    </row>
    <row r="134">
      <c r="B134" t="n">
        <v>7800</v>
      </c>
      <c r="C134" t="inlineStr">
        <is>
          <t>01-1501ANN</t>
        </is>
      </c>
      <c r="D134" t="inlineStr">
        <is>
          <t>1501 ANNUALS</t>
        </is>
      </c>
      <c r="E134" t="inlineStr">
        <is>
          <t>FUCHSIA-BALLERINA-ASSEMBLE</t>
        </is>
      </c>
      <c r="F134" t="inlineStr">
        <is>
          <t>1</t>
        </is>
      </c>
      <c r="G134" t="n">
        <v>8</v>
      </c>
    </row>
    <row r="135">
      <c r="B135" t="n">
        <v>7810</v>
      </c>
      <c r="C135" t="inlineStr">
        <is>
          <t>01-1501ANN</t>
        </is>
      </c>
      <c r="D135" t="inlineStr">
        <is>
          <t>1501 ANNUALS</t>
        </is>
      </c>
      <c r="E135" t="inlineStr">
        <is>
          <t>FUCHSIA-BALLERINA-BRISE</t>
        </is>
      </c>
      <c r="F135" t="inlineStr">
        <is>
          <t>1</t>
        </is>
      </c>
      <c r="G135" t="n">
        <v>25</v>
      </c>
    </row>
    <row r="136">
      <c r="B136" t="n">
        <v>7820</v>
      </c>
      <c r="C136" t="inlineStr">
        <is>
          <t>01-1501ANN</t>
        </is>
      </c>
      <c r="D136" t="inlineStr">
        <is>
          <t>1501 ANNUALS</t>
        </is>
      </c>
      <c r="E136" t="inlineStr">
        <is>
          <t>FUCHSIA-BALLERINA-PIQUE</t>
        </is>
      </c>
      <c r="F136" t="inlineStr">
        <is>
          <t>1</t>
        </is>
      </c>
      <c r="G136" t="n">
        <v>34</v>
      </c>
    </row>
    <row r="137">
      <c r="B137" t="n">
        <v>7840</v>
      </c>
      <c r="C137" t="inlineStr">
        <is>
          <t>01-1501ANN</t>
        </is>
      </c>
      <c r="D137" t="inlineStr">
        <is>
          <t>1501 ANNUALS</t>
        </is>
      </c>
      <c r="E137" t="inlineStr">
        <is>
          <t>FUCHSIA-BALLERINA-RELEVE</t>
        </is>
      </c>
      <c r="F137" t="inlineStr">
        <is>
          <t>1</t>
        </is>
      </c>
      <c r="G137" t="n">
        <v>43</v>
      </c>
    </row>
    <row r="138">
      <c r="B138" t="n">
        <v>7960</v>
      </c>
      <c r="C138" t="inlineStr">
        <is>
          <t>01-1501ANN</t>
        </is>
      </c>
      <c r="D138" t="inlineStr">
        <is>
          <t>1501 ANNUALS</t>
        </is>
      </c>
      <c r="E138" t="inlineStr">
        <is>
          <t>GERANIUM-SCENTED-CITRONELLA-LEMON</t>
        </is>
      </c>
      <c r="F138" t="inlineStr">
        <is>
          <t>5</t>
        </is>
      </c>
      <c r="G138" t="n">
        <v>6</v>
      </c>
    </row>
    <row r="139">
      <c r="B139" t="n">
        <v>7980</v>
      </c>
      <c r="C139" t="inlineStr">
        <is>
          <t>01-1501ANN</t>
        </is>
      </c>
      <c r="D139" t="inlineStr">
        <is>
          <t>1501 ANNUALS</t>
        </is>
      </c>
      <c r="E139" t="inlineStr">
        <is>
          <t>GOMPHRENA-PINBALL-PURPLE</t>
        </is>
      </c>
      <c r="F139" t="inlineStr">
        <is>
          <t>1</t>
        </is>
      </c>
      <c r="G139" t="n">
        <v>9</v>
      </c>
    </row>
    <row r="140">
      <c r="B140" t="n">
        <v>8010</v>
      </c>
      <c r="C140" t="inlineStr">
        <is>
          <t>01-1501ANN</t>
        </is>
      </c>
      <c r="D140" t="inlineStr">
        <is>
          <t>1501 ANNUALS</t>
        </is>
      </c>
      <c r="E140" t="inlineStr">
        <is>
          <t>GRASS-PURPLE FOUNTAIN</t>
        </is>
      </c>
      <c r="F140" t="inlineStr">
        <is>
          <t>5</t>
        </is>
      </c>
      <c r="G140" t="n">
        <v>365</v>
      </c>
    </row>
    <row r="141">
      <c r="B141" t="n">
        <v>8120</v>
      </c>
      <c r="C141" t="inlineStr">
        <is>
          <t>01-1501ANN</t>
        </is>
      </c>
      <c r="D141" t="inlineStr">
        <is>
          <t>1501 ANNUALS</t>
        </is>
      </c>
      <c r="E141" t="inlineStr">
        <is>
          <t>HELIOTROPE-MIDNIGHT SKY</t>
        </is>
      </c>
      <c r="F141" t="inlineStr">
        <is>
          <t>1</t>
        </is>
      </c>
      <c r="G141" t="n">
        <v>28</v>
      </c>
    </row>
    <row r="142">
      <c r="B142" t="n">
        <v>8180</v>
      </c>
      <c r="C142" t="inlineStr">
        <is>
          <t>01-1501ANN</t>
        </is>
      </c>
      <c r="D142" t="inlineStr">
        <is>
          <t>1501 ANNUALS</t>
        </is>
      </c>
      <c r="E142" t="inlineStr">
        <is>
          <t>HOLAMOCLADIUM-RIBBONS AND CURLS</t>
        </is>
      </c>
      <c r="F142" t="inlineStr">
        <is>
          <t>5</t>
        </is>
      </c>
      <c r="G142" t="n">
        <v>198</v>
      </c>
    </row>
    <row r="143">
      <c r="B143" t="n">
        <v>8500</v>
      </c>
      <c r="C143" t="inlineStr">
        <is>
          <t>01-1501ANN</t>
        </is>
      </c>
      <c r="D143" t="inlineStr">
        <is>
          <t>1501 ANNUALS</t>
        </is>
      </c>
      <c r="E143" t="inlineStr">
        <is>
          <t>IPOMOEA-SPOTLIGHT-BLACK HEART</t>
        </is>
      </c>
      <c r="F143" t="inlineStr">
        <is>
          <t>5</t>
        </is>
      </c>
      <c r="G143" t="n">
        <v>125</v>
      </c>
    </row>
    <row r="144">
      <c r="B144" t="n">
        <v>8510</v>
      </c>
      <c r="C144" t="inlineStr">
        <is>
          <t>01-1501ANN</t>
        </is>
      </c>
      <c r="D144" t="inlineStr">
        <is>
          <t>1501 ANNUALS</t>
        </is>
      </c>
      <c r="E144" t="inlineStr">
        <is>
          <t>IPOMOEA-SPOTLIGHT-LIME HEART</t>
        </is>
      </c>
      <c r="F144" t="inlineStr">
        <is>
          <t>5</t>
        </is>
      </c>
      <c r="G144" t="n">
        <v>59</v>
      </c>
    </row>
    <row r="145">
      <c r="B145" t="n">
        <v>8520</v>
      </c>
      <c r="C145" t="inlineStr">
        <is>
          <t>01-1501ANN</t>
        </is>
      </c>
      <c r="D145" t="inlineStr">
        <is>
          <t>1501 ANNUALS</t>
        </is>
      </c>
      <c r="E145" t="inlineStr">
        <is>
          <t>IPOMOEA-SPOTLIGHT-RED HEART</t>
        </is>
      </c>
      <c r="F145" t="inlineStr">
        <is>
          <t>5</t>
        </is>
      </c>
      <c r="G145" t="n">
        <v>43</v>
      </c>
    </row>
    <row r="146">
      <c r="B146" t="n">
        <v>8540</v>
      </c>
      <c r="C146" t="inlineStr">
        <is>
          <t>01-1501ANN</t>
        </is>
      </c>
      <c r="D146" t="inlineStr">
        <is>
          <t>1501 ANNUALS</t>
        </is>
      </c>
      <c r="E146" t="inlineStr">
        <is>
          <t>IPOMOEA-TRICOLOR</t>
        </is>
      </c>
      <c r="F146" t="inlineStr">
        <is>
          <t>5</t>
        </is>
      </c>
      <c r="G146" t="n">
        <v>119</v>
      </c>
    </row>
    <row r="147">
      <c r="B147" t="n">
        <v>8710</v>
      </c>
      <c r="C147" t="inlineStr">
        <is>
          <t>01-1501ANN</t>
        </is>
      </c>
      <c r="D147" t="inlineStr">
        <is>
          <t>1501 ANNUALS</t>
        </is>
      </c>
      <c r="E147" t="inlineStr">
        <is>
          <t>LANTANA-HAVANA-CHERRY</t>
        </is>
      </c>
      <c r="F147" t="inlineStr">
        <is>
          <t>2</t>
        </is>
      </c>
      <c r="G147" t="n">
        <v>348</v>
      </c>
    </row>
    <row r="148">
      <c r="B148" t="n">
        <v>8720</v>
      </c>
      <c r="C148" t="inlineStr">
        <is>
          <t>01-1501ANN</t>
        </is>
      </c>
      <c r="D148" t="inlineStr">
        <is>
          <t>1501 ANNUALS</t>
        </is>
      </c>
      <c r="E148" t="inlineStr">
        <is>
          <t>LANTANA-HAVANA-FULL MOON</t>
        </is>
      </c>
      <c r="F148" t="inlineStr">
        <is>
          <t>1</t>
        </is>
      </c>
      <c r="G148" t="n">
        <v>2</v>
      </c>
    </row>
    <row r="149">
      <c r="B149" t="n">
        <v>8770</v>
      </c>
      <c r="C149" t="inlineStr">
        <is>
          <t>01-1501ANN</t>
        </is>
      </c>
      <c r="D149" t="inlineStr">
        <is>
          <t>1501 ANNUALS</t>
        </is>
      </c>
      <c r="E149" t="inlineStr">
        <is>
          <t>LANTANA-HAVANA-SUNRISE</t>
        </is>
      </c>
      <c r="F149" t="inlineStr">
        <is>
          <t>1</t>
        </is>
      </c>
      <c r="G149" t="n">
        <v>35</v>
      </c>
    </row>
    <row r="150">
      <c r="B150" t="n">
        <v>8780</v>
      </c>
      <c r="C150" t="inlineStr">
        <is>
          <t>01-1501ANN</t>
        </is>
      </c>
      <c r="D150" t="inlineStr">
        <is>
          <t>1501 ANNUALS</t>
        </is>
      </c>
      <c r="E150" t="inlineStr">
        <is>
          <t>LANTANA-HAVANA-SUNSET</t>
        </is>
      </c>
      <c r="F150" t="inlineStr">
        <is>
          <t>1</t>
        </is>
      </c>
      <c r="G150" t="n">
        <v>75</v>
      </c>
    </row>
    <row r="151">
      <c r="B151" t="n">
        <v>9010</v>
      </c>
      <c r="C151" t="inlineStr">
        <is>
          <t>01-1501ANN</t>
        </is>
      </c>
      <c r="D151" t="inlineStr">
        <is>
          <t>1501 ANNUALS</t>
        </is>
      </c>
      <c r="E151" t="inlineStr">
        <is>
          <t>LANTANA-HOT BLOODED-RED</t>
        </is>
      </c>
      <c r="F151" t="inlineStr">
        <is>
          <t>1</t>
        </is>
      </c>
      <c r="G151" t="n">
        <v>347</v>
      </c>
    </row>
    <row r="152">
      <c r="B152" t="n">
        <v>9050</v>
      </c>
      <c r="C152" t="inlineStr">
        <is>
          <t>01-1501ANN</t>
        </is>
      </c>
      <c r="D152" t="inlineStr">
        <is>
          <t>1501 ANNUALS</t>
        </is>
      </c>
      <c r="E152" t="inlineStr">
        <is>
          <t>LANTANA-LIT LUCKY-WHITE</t>
        </is>
      </c>
      <c r="F152" t="inlineStr">
        <is>
          <t>1</t>
        </is>
      </c>
      <c r="G152" t="n">
        <v>82</v>
      </c>
    </row>
    <row r="153">
      <c r="B153" t="n">
        <v>9100</v>
      </c>
      <c r="C153" t="inlineStr">
        <is>
          <t>01-1501ANN</t>
        </is>
      </c>
      <c r="D153" t="inlineStr">
        <is>
          <t>1501 ANNUALS</t>
        </is>
      </c>
      <c r="E153" t="inlineStr">
        <is>
          <t>LANTANA-LUCKY-SUNRISE ROSE</t>
        </is>
      </c>
      <c r="F153" t="inlineStr">
        <is>
          <t>1</t>
        </is>
      </c>
      <c r="G153" t="n">
        <v>166</v>
      </c>
    </row>
    <row r="154">
      <c r="B154" t="n">
        <v>9120</v>
      </c>
      <c r="C154" t="inlineStr">
        <is>
          <t>01-1501ANN</t>
        </is>
      </c>
      <c r="D154" t="inlineStr">
        <is>
          <t>1501 ANNUALS</t>
        </is>
      </c>
      <c r="E154" t="inlineStr">
        <is>
          <t>LANTANA-LUCKY-YELLOW</t>
        </is>
      </c>
      <c r="F154" t="inlineStr">
        <is>
          <t>1</t>
        </is>
      </c>
      <c r="G154" t="n">
        <v>82</v>
      </c>
    </row>
    <row r="155">
      <c r="B155" t="n">
        <v>9186</v>
      </c>
      <c r="C155" t="inlineStr">
        <is>
          <t>01-1501ANN</t>
        </is>
      </c>
      <c r="D155" t="inlineStr">
        <is>
          <t>1501 ANNUALS</t>
        </is>
      </c>
      <c r="E155" t="inlineStr">
        <is>
          <t>LANTANA-SHAMROCK-ROSE GOLD</t>
        </is>
      </c>
      <c r="F155" t="inlineStr">
        <is>
          <t>1</t>
        </is>
      </c>
      <c r="G155" t="n">
        <v>165</v>
      </c>
    </row>
    <row r="156">
      <c r="B156" t="n">
        <v>9530</v>
      </c>
      <c r="C156" t="inlineStr">
        <is>
          <t>01-1501ANN</t>
        </is>
      </c>
      <c r="D156" t="inlineStr">
        <is>
          <t>1501 ANNUALS</t>
        </is>
      </c>
      <c r="E156" t="inlineStr">
        <is>
          <t>LOBELIA-EARLY SPRINGS-MAGENTA</t>
        </is>
      </c>
      <c r="F156" t="inlineStr">
        <is>
          <t>1</t>
        </is>
      </c>
      <c r="G156" t="n">
        <v>12</v>
      </c>
    </row>
    <row r="157">
      <c r="B157" t="n">
        <v>9996</v>
      </c>
      <c r="C157" t="inlineStr">
        <is>
          <t>01-1501ANN</t>
        </is>
      </c>
      <c r="D157" t="inlineStr">
        <is>
          <t>1501 ANNUALS</t>
        </is>
      </c>
      <c r="E157" t="inlineStr">
        <is>
          <t>NEMESIA-NESIA-DENIM</t>
        </is>
      </c>
      <c r="F157" t="inlineStr">
        <is>
          <t>1</t>
        </is>
      </c>
      <c r="G157" t="n">
        <v>2</v>
      </c>
    </row>
    <row r="158">
      <c r="B158" t="n">
        <v>10090</v>
      </c>
      <c r="C158" t="inlineStr">
        <is>
          <t>01-1501ANN</t>
        </is>
      </c>
      <c r="D158" t="inlineStr">
        <is>
          <t>1501 ANNUALS</t>
        </is>
      </c>
      <c r="E158" t="inlineStr">
        <is>
          <t>NICOTIANA-SARATOGA-MIX</t>
        </is>
      </c>
      <c r="F158" t="inlineStr">
        <is>
          <t>2</t>
        </is>
      </c>
      <c r="G158" t="n">
        <v>48</v>
      </c>
    </row>
    <row r="159">
      <c r="B159" t="n">
        <v>10570</v>
      </c>
      <c r="C159" t="inlineStr">
        <is>
          <t>01-1501ANN</t>
        </is>
      </c>
      <c r="D159" t="inlineStr">
        <is>
          <t>1501 ANNUALS</t>
        </is>
      </c>
      <c r="E159" t="inlineStr">
        <is>
          <t>PANSY-COOL WAVE-GOLDEN YELLOW</t>
        </is>
      </c>
      <c r="F159" t="inlineStr">
        <is>
          <t>1</t>
        </is>
      </c>
      <c r="G159" t="n">
        <v>35</v>
      </c>
    </row>
    <row r="160">
      <c r="B160" t="n">
        <v>10988</v>
      </c>
      <c r="C160" t="inlineStr">
        <is>
          <t>01-1501ANN</t>
        </is>
      </c>
      <c r="D160" t="inlineStr">
        <is>
          <t>1501 ANNUALS</t>
        </is>
      </c>
      <c r="E160" t="inlineStr">
        <is>
          <t>PETUNIA-AMORE-KING OF HEARTS</t>
        </is>
      </c>
      <c r="F160" t="inlineStr">
        <is>
          <t>1</t>
        </is>
      </c>
      <c r="G160" t="n">
        <v>58</v>
      </c>
    </row>
    <row r="161">
      <c r="B161" t="n">
        <v>10990</v>
      </c>
      <c r="C161" t="inlineStr">
        <is>
          <t>01-1501ANN</t>
        </is>
      </c>
      <c r="D161" t="inlineStr">
        <is>
          <t>1501 ANNUALS</t>
        </is>
      </c>
      <c r="E161" t="inlineStr">
        <is>
          <t>PETUNIA-AMORE-PINK HEART</t>
        </is>
      </c>
      <c r="F161" t="inlineStr">
        <is>
          <t>1</t>
        </is>
      </c>
      <c r="G161" t="n">
        <v>85</v>
      </c>
    </row>
    <row r="162">
      <c r="B162" t="n">
        <v>10994</v>
      </c>
      <c r="C162" t="inlineStr">
        <is>
          <t>01-1501ANN</t>
        </is>
      </c>
      <c r="D162" t="inlineStr">
        <is>
          <t>1501 ANNUALS</t>
        </is>
      </c>
      <c r="E162" t="inlineStr">
        <is>
          <t>PETUNIA-AMORE-PRINCESS PINK</t>
        </is>
      </c>
      <c r="F162" t="inlineStr">
        <is>
          <t>1</t>
        </is>
      </c>
      <c r="G162" t="n">
        <v>81</v>
      </c>
    </row>
    <row r="163">
      <c r="B163" t="n">
        <v>10996</v>
      </c>
      <c r="C163" t="inlineStr">
        <is>
          <t>01-1501ANN</t>
        </is>
      </c>
      <c r="D163" t="inlineStr">
        <is>
          <t>1501 ANNUALS</t>
        </is>
      </c>
      <c r="E163" t="inlineStr">
        <is>
          <t>PETUNIA-AMORE-QUEEN OF HEARTS</t>
        </is>
      </c>
      <c r="F163" t="inlineStr">
        <is>
          <t>1</t>
        </is>
      </c>
      <c r="G163" t="n">
        <v>65</v>
      </c>
    </row>
    <row r="164">
      <c r="B164" t="n">
        <v>11010</v>
      </c>
      <c r="C164" t="inlineStr">
        <is>
          <t>01-1501ANN</t>
        </is>
      </c>
      <c r="D164" t="inlineStr">
        <is>
          <t>1501 ANNUALS</t>
        </is>
      </c>
      <c r="E164" t="inlineStr">
        <is>
          <t>PETUNIA-CAPELLA-HELLO YELLOW</t>
        </is>
      </c>
      <c r="F164" t="inlineStr">
        <is>
          <t>1</t>
        </is>
      </c>
      <c r="G164" t="n">
        <v>104</v>
      </c>
    </row>
    <row r="165">
      <c r="B165" t="n">
        <v>11092</v>
      </c>
      <c r="C165" t="inlineStr">
        <is>
          <t>01-1501ANN</t>
        </is>
      </c>
      <c r="D165" t="inlineStr">
        <is>
          <t>1501 ANNUALS</t>
        </is>
      </c>
      <c r="E165" t="inlineStr">
        <is>
          <t>PETUNIA-DISCO BALL-PINK</t>
        </is>
      </c>
      <c r="F165" t="inlineStr">
        <is>
          <t>1</t>
        </is>
      </c>
      <c r="G165" t="n">
        <v>51</v>
      </c>
    </row>
    <row r="166">
      <c r="B166" t="n">
        <v>11096</v>
      </c>
      <c r="C166" t="inlineStr">
        <is>
          <t>01-1501ANN</t>
        </is>
      </c>
      <c r="D166" t="inlineStr">
        <is>
          <t>1501 ANNUALS</t>
        </is>
      </c>
      <c r="E166" t="inlineStr">
        <is>
          <t>PETUNIA-DISCO BALL-PURPLE</t>
        </is>
      </c>
      <c r="F166" t="inlineStr">
        <is>
          <t>1</t>
        </is>
      </c>
      <c r="G166" t="n">
        <v>53</v>
      </c>
    </row>
    <row r="167">
      <c r="B167" t="n">
        <v>11102</v>
      </c>
      <c r="C167" t="inlineStr">
        <is>
          <t>01-1501ANN</t>
        </is>
      </c>
      <c r="D167" t="inlineStr">
        <is>
          <t>1501 ANNUALS</t>
        </is>
      </c>
      <c r="E167" t="inlineStr">
        <is>
          <t>PETUNIA-DISCO BALL-VIOLET</t>
        </is>
      </c>
      <c r="F167" t="inlineStr">
        <is>
          <t>1</t>
        </is>
      </c>
      <c r="G167" t="n">
        <v>56</v>
      </c>
    </row>
    <row r="168">
      <c r="B168" t="n">
        <v>11326</v>
      </c>
      <c r="C168" t="inlineStr">
        <is>
          <t>01-1501ANN</t>
        </is>
      </c>
      <c r="D168" t="inlineStr">
        <is>
          <t>1501 ANNUALS</t>
        </is>
      </c>
      <c r="E168" t="inlineStr">
        <is>
          <t>PETUNIA-HEADLINER-ENCHANTED SKY</t>
        </is>
      </c>
      <c r="F168" t="inlineStr">
        <is>
          <t>1</t>
        </is>
      </c>
      <c r="G168" t="n">
        <v>1</v>
      </c>
    </row>
    <row r="169">
      <c r="B169" t="n">
        <v>11340</v>
      </c>
      <c r="C169" t="inlineStr">
        <is>
          <t>01-1501ANN</t>
        </is>
      </c>
      <c r="D169" t="inlineStr">
        <is>
          <t>1501 ANNUALS</t>
        </is>
      </c>
      <c r="E169" t="inlineStr">
        <is>
          <t>PETUNIA-HEADLINER-NIGHT SKY</t>
        </is>
      </c>
      <c r="F169" t="inlineStr">
        <is>
          <t>1</t>
        </is>
      </c>
      <c r="G169" t="n">
        <v>47</v>
      </c>
    </row>
    <row r="170">
      <c r="B170" t="n">
        <v>11350</v>
      </c>
      <c r="C170" t="inlineStr">
        <is>
          <t>01-1501ANN</t>
        </is>
      </c>
      <c r="D170" t="inlineStr">
        <is>
          <t>1501 ANNUALS</t>
        </is>
      </c>
      <c r="E170" t="inlineStr">
        <is>
          <t>PETUNIA-HEADLINER-RASPBERRY SWIRL</t>
        </is>
      </c>
      <c r="F170" t="inlineStr">
        <is>
          <t>1</t>
        </is>
      </c>
      <c r="G170" t="n">
        <v>26</v>
      </c>
    </row>
    <row r="171">
      <c r="B171" t="n">
        <v>11420</v>
      </c>
      <c r="C171" t="inlineStr">
        <is>
          <t>01-1501ANN</t>
        </is>
      </c>
      <c r="D171" t="inlineStr">
        <is>
          <t>1501 ANNUALS</t>
        </is>
      </c>
      <c r="E171" t="inlineStr">
        <is>
          <t>PETUNIA-HELLS-EMBER RED</t>
        </is>
      </c>
      <c r="F171" t="inlineStr">
        <is>
          <t>1</t>
        </is>
      </c>
      <c r="G171" t="n">
        <v>85</v>
      </c>
    </row>
    <row r="172">
      <c r="B172" t="n">
        <v>11430</v>
      </c>
      <c r="C172" t="inlineStr">
        <is>
          <t>01-1501ANN</t>
        </is>
      </c>
      <c r="D172" t="inlineStr">
        <is>
          <t>1501 ANNUALS</t>
        </is>
      </c>
      <c r="E172" t="inlineStr">
        <is>
          <t>PETUNIA-HELLS-FORGE</t>
        </is>
      </c>
      <c r="F172" t="inlineStr">
        <is>
          <t>1</t>
        </is>
      </c>
      <c r="G172" t="n">
        <v>96</v>
      </c>
    </row>
    <row r="173">
      <c r="B173" t="n">
        <v>11440</v>
      </c>
      <c r="C173" t="inlineStr">
        <is>
          <t>01-1501ANN</t>
        </is>
      </c>
      <c r="D173" t="inlineStr">
        <is>
          <t>1501 ANNUALS</t>
        </is>
      </c>
      <c r="E173" t="inlineStr">
        <is>
          <t>PETUNIA-HELLS-GLOW</t>
        </is>
      </c>
      <c r="F173" t="inlineStr">
        <is>
          <t>1</t>
        </is>
      </c>
      <c r="G173" t="n">
        <v>113</v>
      </c>
    </row>
    <row r="174">
      <c r="B174" t="n">
        <v>11450</v>
      </c>
      <c r="C174" t="inlineStr">
        <is>
          <t>01-1501ANN</t>
        </is>
      </c>
      <c r="D174" t="inlineStr">
        <is>
          <t>1501 ANNUALS</t>
        </is>
      </c>
      <c r="E174" t="inlineStr">
        <is>
          <t>PETUNIA-HELLS-HEAT</t>
        </is>
      </c>
      <c r="F174" t="inlineStr">
        <is>
          <t>1</t>
        </is>
      </c>
      <c r="G174" t="n">
        <v>9</v>
      </c>
    </row>
    <row r="175">
      <c r="B175" t="n">
        <v>11470</v>
      </c>
      <c r="C175" t="inlineStr">
        <is>
          <t>01-1501ANN</t>
        </is>
      </c>
      <c r="D175" t="inlineStr">
        <is>
          <t>1501 ANNUALS</t>
        </is>
      </c>
      <c r="E175" t="inlineStr">
        <is>
          <t>PETUNIA-ITSY-MAGENTA</t>
        </is>
      </c>
      <c r="F175" t="inlineStr">
        <is>
          <t>1</t>
        </is>
      </c>
      <c r="G175" t="n">
        <v>29</v>
      </c>
    </row>
    <row r="176">
      <c r="B176" t="n">
        <v>11476</v>
      </c>
      <c r="C176" t="inlineStr">
        <is>
          <t>01-1501ANN</t>
        </is>
      </c>
      <c r="D176" t="inlineStr">
        <is>
          <t>1501 ANNUALS</t>
        </is>
      </c>
      <c r="E176" t="inlineStr">
        <is>
          <t>PETUNIA-ITSY-PINK</t>
        </is>
      </c>
      <c r="F176" t="inlineStr">
        <is>
          <t>1</t>
        </is>
      </c>
      <c r="G176" t="n">
        <v>35</v>
      </c>
    </row>
    <row r="177">
      <c r="B177" t="n">
        <v>11480</v>
      </c>
      <c r="C177" t="inlineStr">
        <is>
          <t>01-1501ANN</t>
        </is>
      </c>
      <c r="D177" t="inlineStr">
        <is>
          <t>1501 ANNUALS</t>
        </is>
      </c>
      <c r="E177" t="inlineStr">
        <is>
          <t>PETUNIA-ITSY-WHITE</t>
        </is>
      </c>
      <c r="F177" t="inlineStr">
        <is>
          <t>2</t>
        </is>
      </c>
      <c r="G177" t="n">
        <v>95</v>
      </c>
    </row>
    <row r="178">
      <c r="B178" t="n">
        <v>11490</v>
      </c>
      <c r="C178" t="inlineStr">
        <is>
          <t>01-1501ANN</t>
        </is>
      </c>
      <c r="D178" t="inlineStr">
        <is>
          <t>1501 ANNUALS</t>
        </is>
      </c>
      <c r="E178" t="inlineStr">
        <is>
          <t>PETUNIA-POTUNIA-BABY PINK</t>
        </is>
      </c>
      <c r="F178" t="inlineStr">
        <is>
          <t>1</t>
        </is>
      </c>
      <c r="G178" t="n">
        <v>17</v>
      </c>
    </row>
    <row r="179">
      <c r="B179" t="n">
        <v>11500</v>
      </c>
      <c r="C179" t="inlineStr">
        <is>
          <t>01-1501ANN</t>
        </is>
      </c>
      <c r="D179" t="inlineStr">
        <is>
          <t>1501 ANNUALS</t>
        </is>
      </c>
      <c r="E179" t="inlineStr">
        <is>
          <t>PETUNIA-POTUNIA-BLUEBERRY MUFFIN</t>
        </is>
      </c>
      <c r="F179" t="inlineStr">
        <is>
          <t>1</t>
        </is>
      </c>
      <c r="G179" t="n">
        <v>17</v>
      </c>
    </row>
    <row r="180">
      <c r="B180" t="n">
        <v>11510</v>
      </c>
      <c r="C180" t="inlineStr">
        <is>
          <t>01-1501ANN</t>
        </is>
      </c>
      <c r="D180" t="inlineStr">
        <is>
          <t>1501 ANNUALS</t>
        </is>
      </c>
      <c r="E180" t="inlineStr">
        <is>
          <t>PETUNIA-POTUNIA-LAVENDER SHIMMER</t>
        </is>
      </c>
      <c r="F180" t="inlineStr">
        <is>
          <t>1</t>
        </is>
      </c>
      <c r="G180" t="n">
        <v>10</v>
      </c>
    </row>
    <row r="181">
      <c r="B181" t="n">
        <v>11970</v>
      </c>
      <c r="C181" t="inlineStr">
        <is>
          <t>01-1501ANN</t>
        </is>
      </c>
      <c r="D181" t="inlineStr">
        <is>
          <t>1501 ANNUALS</t>
        </is>
      </c>
      <c r="E181" t="inlineStr">
        <is>
          <t>PETUNIA-SURPRISE-SPARKLE BLUE</t>
        </is>
      </c>
      <c r="F181" t="inlineStr">
        <is>
          <t>1</t>
        </is>
      </c>
      <c r="G181" t="n">
        <v>98</v>
      </c>
    </row>
    <row r="182">
      <c r="B182" t="n">
        <v>11990</v>
      </c>
      <c r="C182" t="inlineStr">
        <is>
          <t>01-1501ANN</t>
        </is>
      </c>
      <c r="D182" t="inlineStr">
        <is>
          <t>1501 ANNUALS</t>
        </is>
      </c>
      <c r="E182" t="inlineStr">
        <is>
          <t>PETUNIA-SWEET SUNSHINE-MAGENTA SKY</t>
        </is>
      </c>
      <c r="F182" t="inlineStr">
        <is>
          <t>1</t>
        </is>
      </c>
      <c r="G182" t="n">
        <v>88</v>
      </c>
    </row>
    <row r="183">
      <c r="B183" t="n">
        <v>12660</v>
      </c>
      <c r="C183" t="inlineStr">
        <is>
          <t>01-1501ANN</t>
        </is>
      </c>
      <c r="D183" t="inlineStr">
        <is>
          <t>1501 ANNUALS</t>
        </is>
      </c>
      <c r="E183" t="inlineStr">
        <is>
          <t>PORTULACA-COLORBLAST-DBL DRAGONFRUIT</t>
        </is>
      </c>
      <c r="F183" t="inlineStr">
        <is>
          <t>1</t>
        </is>
      </c>
      <c r="G183" t="n">
        <v>26</v>
      </c>
    </row>
    <row r="184">
      <c r="B184" t="n">
        <v>12696</v>
      </c>
      <c r="C184" t="inlineStr">
        <is>
          <t>01-1501ANN</t>
        </is>
      </c>
      <c r="D184" t="inlineStr">
        <is>
          <t>1501 ANNUALS</t>
        </is>
      </c>
      <c r="E184" t="inlineStr">
        <is>
          <t>PORTULACA-COLORBLAST-LEMON TWIST</t>
        </is>
      </c>
      <c r="F184" t="inlineStr">
        <is>
          <t>1</t>
        </is>
      </c>
      <c r="G184" t="n">
        <v>43</v>
      </c>
    </row>
    <row r="185">
      <c r="B185" t="n">
        <v>12706</v>
      </c>
      <c r="C185" t="inlineStr">
        <is>
          <t>01-1501ANN</t>
        </is>
      </c>
      <c r="D185" t="inlineStr">
        <is>
          <t>1501 ANNUALS</t>
        </is>
      </c>
      <c r="E185" t="inlineStr">
        <is>
          <t>PORTULACA-COLORBLAST-PINK LADY</t>
        </is>
      </c>
      <c r="F185" t="inlineStr">
        <is>
          <t>1</t>
        </is>
      </c>
      <c r="G185" t="n">
        <v>59</v>
      </c>
    </row>
    <row r="186">
      <c r="B186" t="n">
        <v>12730</v>
      </c>
      <c r="C186" t="inlineStr">
        <is>
          <t>01-1501ANN</t>
        </is>
      </c>
      <c r="D186" t="inlineStr">
        <is>
          <t>1501 ANNUALS</t>
        </is>
      </c>
      <c r="E186" t="inlineStr">
        <is>
          <t>PORTULACA-COLORBLAST-RUM PUNCH</t>
        </is>
      </c>
      <c r="F186" t="inlineStr">
        <is>
          <t>1</t>
        </is>
      </c>
      <c r="G186" t="n">
        <v>38</v>
      </c>
    </row>
    <row r="187">
      <c r="B187" t="n">
        <v>12740</v>
      </c>
      <c r="C187" t="inlineStr">
        <is>
          <t>01-1501ANN</t>
        </is>
      </c>
      <c r="D187" t="inlineStr">
        <is>
          <t>1501 ANNUALS</t>
        </is>
      </c>
      <c r="E187" t="inlineStr">
        <is>
          <t>PORTULACA-COLORBLAST-WATERMELON</t>
        </is>
      </c>
      <c r="F187" t="inlineStr">
        <is>
          <t>1</t>
        </is>
      </c>
      <c r="G187" t="n">
        <v>39</v>
      </c>
    </row>
    <row r="188">
      <c r="B188" t="n">
        <v>12840</v>
      </c>
      <c r="C188" t="inlineStr">
        <is>
          <t>01-1501ANN</t>
        </is>
      </c>
      <c r="D188" t="inlineStr">
        <is>
          <t>1501 ANNUALS</t>
        </is>
      </c>
      <c r="E188" t="inlineStr">
        <is>
          <t>PORTULACA-RIO-MAGENTA</t>
        </is>
      </c>
      <c r="F188" t="inlineStr">
        <is>
          <t>1</t>
        </is>
      </c>
      <c r="G188" t="n">
        <v>56</v>
      </c>
    </row>
    <row r="189">
      <c r="B189" t="n">
        <v>12860</v>
      </c>
      <c r="C189" t="inlineStr">
        <is>
          <t>01-1501ANN</t>
        </is>
      </c>
      <c r="D189" t="inlineStr">
        <is>
          <t>1501 ANNUALS</t>
        </is>
      </c>
      <c r="E189" t="inlineStr">
        <is>
          <t>PORTULACA-RIO-SCARLET</t>
        </is>
      </c>
      <c r="F189" t="inlineStr">
        <is>
          <t>1</t>
        </is>
      </c>
      <c r="G189" t="n">
        <v>50</v>
      </c>
    </row>
    <row r="190">
      <c r="B190" t="n">
        <v>12870</v>
      </c>
      <c r="C190" t="inlineStr">
        <is>
          <t>01-1501ANN</t>
        </is>
      </c>
      <c r="D190" t="inlineStr">
        <is>
          <t>1501 ANNUALS</t>
        </is>
      </c>
      <c r="E190" t="inlineStr">
        <is>
          <t>PORTULACA-RIO-YELLOW</t>
        </is>
      </c>
      <c r="F190" t="inlineStr">
        <is>
          <t>1</t>
        </is>
      </c>
      <c r="G190" t="n">
        <v>41</v>
      </c>
    </row>
    <row r="191">
      <c r="B191" t="n">
        <v>13000</v>
      </c>
      <c r="C191" t="inlineStr">
        <is>
          <t>01-1501ANN</t>
        </is>
      </c>
      <c r="D191" t="inlineStr">
        <is>
          <t>1501 ANNUALS</t>
        </is>
      </c>
      <c r="E191" t="inlineStr">
        <is>
          <t>SALVIA-BLACK &amp; BLOOM</t>
        </is>
      </c>
      <c r="F191" t="inlineStr">
        <is>
          <t>3</t>
        </is>
      </c>
      <c r="G191" t="n">
        <v>95</v>
      </c>
    </row>
    <row r="192">
      <c r="B192" t="n">
        <v>13040</v>
      </c>
      <c r="C192" t="inlineStr">
        <is>
          <t>01-1501ANN</t>
        </is>
      </c>
      <c r="D192" t="inlineStr">
        <is>
          <t>1501 ANNUALS</t>
        </is>
      </c>
      <c r="E192" t="inlineStr">
        <is>
          <t>SALVIA-GRANDSTAND-RED</t>
        </is>
      </c>
      <c r="F192" t="inlineStr">
        <is>
          <t>1</t>
        </is>
      </c>
      <c r="G192" t="n">
        <v>74</v>
      </c>
    </row>
    <row r="193">
      <c r="B193" t="n">
        <v>13050</v>
      </c>
      <c r="C193" t="inlineStr">
        <is>
          <t>01-1501ANN</t>
        </is>
      </c>
      <c r="D193" t="inlineStr">
        <is>
          <t>1501 ANNUALS</t>
        </is>
      </c>
      <c r="E193" t="inlineStr">
        <is>
          <t>SALVIA-GRANDSTAND-RED LIPSTICK PINK</t>
        </is>
      </c>
      <c r="F193" t="inlineStr">
        <is>
          <t>1</t>
        </is>
      </c>
      <c r="G193" t="n">
        <v>12</v>
      </c>
    </row>
    <row r="194">
      <c r="B194" t="n">
        <v>13060</v>
      </c>
      <c r="C194" t="inlineStr">
        <is>
          <t>01-1501ANN</t>
        </is>
      </c>
      <c r="D194" t="inlineStr">
        <is>
          <t>1501 ANNUALS</t>
        </is>
      </c>
      <c r="E194" t="inlineStr">
        <is>
          <t>SALVIA-ICON-BLUE BICOLOR</t>
        </is>
      </c>
      <c r="F194" t="inlineStr">
        <is>
          <t>3</t>
        </is>
      </c>
      <c r="G194" t="n">
        <v>110</v>
      </c>
    </row>
    <row r="195">
      <c r="B195" t="n">
        <v>13080</v>
      </c>
      <c r="C195" t="inlineStr">
        <is>
          <t>01-1501ANN</t>
        </is>
      </c>
      <c r="D195" t="inlineStr">
        <is>
          <t>1501 ANNUALS</t>
        </is>
      </c>
      <c r="E195" t="inlineStr">
        <is>
          <t>SALVIA-ICON-GLACIER</t>
        </is>
      </c>
      <c r="F195" t="inlineStr">
        <is>
          <t>3</t>
        </is>
      </c>
      <c r="G195" t="n">
        <v>110</v>
      </c>
    </row>
    <row r="196">
      <c r="B196" t="n">
        <v>13086</v>
      </c>
      <c r="C196" t="inlineStr">
        <is>
          <t>01-1501ANN</t>
        </is>
      </c>
      <c r="D196" t="inlineStr">
        <is>
          <t>1501 ANNUALS</t>
        </is>
      </c>
      <c r="E196" t="inlineStr">
        <is>
          <t>SALVIA-ICON-LIGHT BLUE</t>
        </is>
      </c>
      <c r="F196" t="inlineStr">
        <is>
          <t>3</t>
        </is>
      </c>
      <c r="G196" t="n">
        <v>93</v>
      </c>
    </row>
    <row r="197">
      <c r="B197" t="n">
        <v>13106</v>
      </c>
      <c r="C197" t="inlineStr">
        <is>
          <t>01-1501ANN</t>
        </is>
      </c>
      <c r="D197" t="inlineStr">
        <is>
          <t>1501 ANNUALS</t>
        </is>
      </c>
      <c r="E197" t="inlineStr">
        <is>
          <t>SALVIA-PLUM CRAZY</t>
        </is>
      </c>
      <c r="F197" t="inlineStr">
        <is>
          <t>4</t>
        </is>
      </c>
      <c r="G197" t="n">
        <v>91</v>
      </c>
    </row>
    <row r="198">
      <c r="B198" t="n">
        <v>13110</v>
      </c>
      <c r="C198" t="inlineStr">
        <is>
          <t>01-1501ANN</t>
        </is>
      </c>
      <c r="D198" t="inlineStr">
        <is>
          <t>1501 ANNUALS</t>
        </is>
      </c>
      <c r="E198" t="inlineStr">
        <is>
          <t>SALVIA-PURPLE &amp; BLOOM</t>
        </is>
      </c>
      <c r="F198" t="inlineStr">
        <is>
          <t>4</t>
        </is>
      </c>
      <c r="G198" t="n">
        <v>78</v>
      </c>
    </row>
    <row r="199">
      <c r="B199" t="n">
        <v>13140</v>
      </c>
      <c r="C199" t="inlineStr">
        <is>
          <t>01-1501ANN</t>
        </is>
      </c>
      <c r="D199" t="inlineStr">
        <is>
          <t>1501 ANNUALS</t>
        </is>
      </c>
      <c r="E199" t="inlineStr">
        <is>
          <t>SALVIA-SALLYFUN-BLUE EMOTION</t>
        </is>
      </c>
      <c r="F199" t="inlineStr">
        <is>
          <t>1</t>
        </is>
      </c>
      <c r="G199" t="n">
        <v>51</v>
      </c>
    </row>
    <row r="200">
      <c r="B200" t="n">
        <v>13150</v>
      </c>
      <c r="C200" t="inlineStr">
        <is>
          <t>01-1501ANN</t>
        </is>
      </c>
      <c r="D200" t="inlineStr">
        <is>
          <t>1501 ANNUALS</t>
        </is>
      </c>
      <c r="E200" t="inlineStr">
        <is>
          <t>SALVIA-SALLYFUN-BLUE LAGOON</t>
        </is>
      </c>
      <c r="F200" t="inlineStr">
        <is>
          <t>1</t>
        </is>
      </c>
      <c r="G200" t="n">
        <v>18</v>
      </c>
    </row>
    <row r="201">
      <c r="B201" t="n">
        <v>13260</v>
      </c>
      <c r="C201" t="inlineStr">
        <is>
          <t>01-1501ANN</t>
        </is>
      </c>
      <c r="D201" t="inlineStr">
        <is>
          <t>1501 ANNUALS</t>
        </is>
      </c>
      <c r="E201" t="inlineStr">
        <is>
          <t>SANVITALIA-TSAVO-COMPACT YELLOW</t>
        </is>
      </c>
      <c r="F201" t="inlineStr">
        <is>
          <t>1</t>
        </is>
      </c>
      <c r="G201" t="n">
        <v>71</v>
      </c>
    </row>
    <row r="202">
      <c r="B202" t="n">
        <v>13410</v>
      </c>
      <c r="C202" t="inlineStr">
        <is>
          <t>01-1501ANN</t>
        </is>
      </c>
      <c r="D202" t="inlineStr">
        <is>
          <t>1501 ANNUALS</t>
        </is>
      </c>
      <c r="E202" t="inlineStr">
        <is>
          <t>SCAEVOLA-SURDIVA-WHITE IMPROVED</t>
        </is>
      </c>
      <c r="F202" t="inlineStr">
        <is>
          <t>2</t>
        </is>
      </c>
      <c r="G202" t="n">
        <v>44</v>
      </c>
    </row>
    <row r="203">
      <c r="B203" t="n">
        <v>13580</v>
      </c>
      <c r="C203" t="inlineStr">
        <is>
          <t>01-1501ANN</t>
        </is>
      </c>
      <c r="D203" t="inlineStr">
        <is>
          <t>1501 ANNUALS</t>
        </is>
      </c>
      <c r="E203" t="inlineStr">
        <is>
          <t>SETCREASEA-PURPLE-VARIEGATED</t>
        </is>
      </c>
      <c r="F203" t="inlineStr">
        <is>
          <t>5</t>
        </is>
      </c>
      <c r="G203" t="n">
        <v>142</v>
      </c>
    </row>
    <row r="204">
      <c r="B204" t="n">
        <v>13640</v>
      </c>
      <c r="C204" t="inlineStr">
        <is>
          <t>01-1501ANN</t>
        </is>
      </c>
      <c r="D204" t="inlineStr">
        <is>
          <t>1501 ANNUALS</t>
        </is>
      </c>
      <c r="E204" t="inlineStr">
        <is>
          <t>STROBILANTHES-PERSIAN SHIELD</t>
        </is>
      </c>
      <c r="F204" t="inlineStr">
        <is>
          <t>5</t>
        </is>
      </c>
      <c r="G204" t="n">
        <v>320</v>
      </c>
    </row>
    <row r="205">
      <c r="B205" t="n">
        <v>14060</v>
      </c>
      <c r="C205" t="inlineStr">
        <is>
          <t>01-1501ANN</t>
        </is>
      </c>
      <c r="D205" t="inlineStr">
        <is>
          <t>1501 ANNUALS</t>
        </is>
      </c>
      <c r="E205" t="inlineStr">
        <is>
          <t>TRIFOLIOM-4 LUCK-COCO MINT</t>
        </is>
      </c>
      <c r="F205" t="inlineStr">
        <is>
          <t>5</t>
        </is>
      </c>
      <c r="G205" t="n">
        <v>8</v>
      </c>
    </row>
    <row r="206">
      <c r="B206" t="n">
        <v>14070</v>
      </c>
      <c r="C206" t="inlineStr">
        <is>
          <t>01-1501ANN</t>
        </is>
      </c>
      <c r="D206" t="inlineStr">
        <is>
          <t>1501 ANNUALS</t>
        </is>
      </c>
      <c r="E206" t="inlineStr">
        <is>
          <t>TRIFOLIUM-4 LUCK-DARK EYE</t>
        </is>
      </c>
      <c r="F206" t="inlineStr">
        <is>
          <t>5</t>
        </is>
      </c>
      <c r="G206" t="n">
        <v>8</v>
      </c>
    </row>
    <row r="207">
      <c r="B207" t="n">
        <v>14080</v>
      </c>
      <c r="C207" t="inlineStr">
        <is>
          <t>01-1501ANN</t>
        </is>
      </c>
      <c r="D207" t="inlineStr">
        <is>
          <t>1501 ANNUALS</t>
        </is>
      </c>
      <c r="E207" t="inlineStr">
        <is>
          <t>TRIFOLIUM-4 LUCK-RED STRIPES</t>
        </is>
      </c>
      <c r="F207" t="inlineStr">
        <is>
          <t>5</t>
        </is>
      </c>
      <c r="G207" t="n">
        <v>9</v>
      </c>
    </row>
    <row r="208">
      <c r="B208" t="n">
        <v>14200</v>
      </c>
      <c r="C208" t="inlineStr">
        <is>
          <t>01-1501ANN</t>
        </is>
      </c>
      <c r="D208" t="inlineStr">
        <is>
          <t>1501 ANNUALS</t>
        </is>
      </c>
      <c r="E208" t="inlineStr">
        <is>
          <t>VERBENA-BEATS-BLUE</t>
        </is>
      </c>
      <c r="F208" t="inlineStr">
        <is>
          <t>1</t>
        </is>
      </c>
      <c r="G208" t="n">
        <v>136</v>
      </c>
    </row>
    <row r="209">
      <c r="B209" t="n">
        <v>14210</v>
      </c>
      <c r="C209" t="inlineStr">
        <is>
          <t>01-1501ANN</t>
        </is>
      </c>
      <c r="D209" t="inlineStr">
        <is>
          <t>1501 ANNUALS</t>
        </is>
      </c>
      <c r="E209" t="inlineStr">
        <is>
          <t>VERBENA-BEATS-BLUE &amp; WHITE</t>
        </is>
      </c>
      <c r="F209" t="inlineStr">
        <is>
          <t>1</t>
        </is>
      </c>
      <c r="G209" t="n">
        <v>45</v>
      </c>
    </row>
    <row r="210">
      <c r="B210" t="n">
        <v>14220</v>
      </c>
      <c r="C210" t="inlineStr">
        <is>
          <t>01-1501ANN</t>
        </is>
      </c>
      <c r="D210" t="inlineStr">
        <is>
          <t>1501 ANNUALS</t>
        </is>
      </c>
      <c r="E210" t="inlineStr">
        <is>
          <t>VERBENA-BEATS-BRIGHT PURPLE</t>
        </is>
      </c>
      <c r="F210" t="inlineStr">
        <is>
          <t>1</t>
        </is>
      </c>
      <c r="G210" t="n">
        <v>49</v>
      </c>
    </row>
    <row r="211">
      <c r="B211" t="n">
        <v>14230</v>
      </c>
      <c r="C211" t="inlineStr">
        <is>
          <t>01-1501ANN</t>
        </is>
      </c>
      <c r="D211" t="inlineStr">
        <is>
          <t>1501 ANNUALS</t>
        </is>
      </c>
      <c r="E211" t="inlineStr">
        <is>
          <t>VERBENA-BEATS-PINK SHADES</t>
        </is>
      </c>
      <c r="F211" t="inlineStr">
        <is>
          <t>1</t>
        </is>
      </c>
      <c r="G211" t="n">
        <v>68</v>
      </c>
    </row>
    <row r="212">
      <c r="B212" t="n">
        <v>14250</v>
      </c>
      <c r="C212" t="inlineStr">
        <is>
          <t>01-1501ANN</t>
        </is>
      </c>
      <c r="D212" t="inlineStr">
        <is>
          <t>1501 ANNUALS</t>
        </is>
      </c>
      <c r="E212" t="inlineStr">
        <is>
          <t>VERBENA-BEATS-PURPLE + WHITE</t>
        </is>
      </c>
      <c r="F212" t="inlineStr">
        <is>
          <t>1</t>
        </is>
      </c>
      <c r="G212" t="n">
        <v>41</v>
      </c>
    </row>
    <row r="213">
      <c r="B213" t="n">
        <v>14260</v>
      </c>
      <c r="C213" t="inlineStr">
        <is>
          <t>01-1501ANN</t>
        </is>
      </c>
      <c r="D213" t="inlineStr">
        <is>
          <t>1501 ANNUALS</t>
        </is>
      </c>
      <c r="E213" t="inlineStr">
        <is>
          <t>VERBENA-BEATS-RED</t>
        </is>
      </c>
      <c r="F213" t="inlineStr">
        <is>
          <t>1</t>
        </is>
      </c>
      <c r="G213" t="n">
        <v>90</v>
      </c>
    </row>
    <row r="214">
      <c r="B214" t="n">
        <v>14270</v>
      </c>
      <c r="C214" t="inlineStr">
        <is>
          <t>01-1501ANN</t>
        </is>
      </c>
      <c r="D214" t="inlineStr">
        <is>
          <t>1501 ANNUALS</t>
        </is>
      </c>
      <c r="E214" t="inlineStr">
        <is>
          <t>VERBENA-BEATS-RED + WHITE</t>
        </is>
      </c>
      <c r="F214" t="inlineStr">
        <is>
          <t>1</t>
        </is>
      </c>
      <c r="G214" t="n">
        <v>47</v>
      </c>
    </row>
    <row r="215">
      <c r="B215" t="n">
        <v>14280</v>
      </c>
      <c r="C215" t="inlineStr">
        <is>
          <t>01-1501ANN</t>
        </is>
      </c>
      <c r="D215" t="inlineStr">
        <is>
          <t>1501 ANNUALS</t>
        </is>
      </c>
      <c r="E215" t="inlineStr">
        <is>
          <t>VERBENA-BEATS-WHITE</t>
        </is>
      </c>
      <c r="F215" t="inlineStr">
        <is>
          <t>1</t>
        </is>
      </c>
      <c r="G215" t="n">
        <v>59</v>
      </c>
    </row>
    <row r="216">
      <c r="B216" t="n">
        <v>14340</v>
      </c>
      <c r="C216" t="inlineStr">
        <is>
          <t>01-1501ANN</t>
        </is>
      </c>
      <c r="D216" t="inlineStr">
        <is>
          <t>1501 ANNUALS</t>
        </is>
      </c>
      <c r="E216" t="inlineStr">
        <is>
          <t>VERBENA-LASCAR-ORANGE LAVA</t>
        </is>
      </c>
      <c r="F216" t="inlineStr">
        <is>
          <t>1</t>
        </is>
      </c>
      <c r="G216" t="n">
        <v>95</v>
      </c>
    </row>
    <row r="217">
      <c r="B217" t="n">
        <v>14500</v>
      </c>
      <c r="C217" t="inlineStr">
        <is>
          <t>01-1501ANN</t>
        </is>
      </c>
      <c r="D217" t="inlineStr">
        <is>
          <t>1501 ANNUALS</t>
        </is>
      </c>
      <c r="E217" t="inlineStr">
        <is>
          <t>VERBENA-VANESSA-COMPACT BICLR PURPLE</t>
        </is>
      </c>
      <c r="F217" t="inlineStr">
        <is>
          <t>1</t>
        </is>
      </c>
      <c r="G217" t="n">
        <v>109</v>
      </c>
    </row>
    <row r="218">
      <c r="B218" t="n">
        <v>14510</v>
      </c>
      <c r="C218" t="inlineStr">
        <is>
          <t>01-1501ANN</t>
        </is>
      </c>
      <c r="D218" t="inlineStr">
        <is>
          <t>1501 ANNUALS</t>
        </is>
      </c>
      <c r="E218" t="inlineStr">
        <is>
          <t>VERBENA-VANESSA-COMPACT BICLR ROSE</t>
        </is>
      </c>
      <c r="F218" t="inlineStr">
        <is>
          <t>1</t>
        </is>
      </c>
      <c r="G218" t="n">
        <v>97</v>
      </c>
    </row>
    <row r="219">
      <c r="B219" t="n">
        <v>14520</v>
      </c>
      <c r="C219" t="inlineStr">
        <is>
          <t>01-1501ANN</t>
        </is>
      </c>
      <c r="D219" t="inlineStr">
        <is>
          <t>1501 ANNUALS</t>
        </is>
      </c>
      <c r="E219" t="inlineStr">
        <is>
          <t>VERBENA-VANESSA-COMPACT NEON PINK</t>
        </is>
      </c>
      <c r="F219" t="inlineStr">
        <is>
          <t>1</t>
        </is>
      </c>
      <c r="G219" t="n">
        <v>231</v>
      </c>
    </row>
    <row r="220">
      <c r="B220" t="n">
        <v>14530</v>
      </c>
      <c r="C220" t="inlineStr">
        <is>
          <t>01-1501ANN</t>
        </is>
      </c>
      <c r="D220" t="inlineStr">
        <is>
          <t>1501 ANNUALS</t>
        </is>
      </c>
      <c r="E220" t="inlineStr">
        <is>
          <t>VERBENA-VANESSA-COMPACT RED</t>
        </is>
      </c>
      <c r="F220" t="inlineStr">
        <is>
          <t>1</t>
        </is>
      </c>
      <c r="G220" t="n">
        <v>110</v>
      </c>
    </row>
    <row r="221">
      <c r="B221" t="n">
        <v>14540</v>
      </c>
      <c r="C221" t="inlineStr">
        <is>
          <t>01-1501ANN</t>
        </is>
      </c>
      <c r="D221" t="inlineStr">
        <is>
          <t>1501 ANNUALS</t>
        </is>
      </c>
      <c r="E221" t="inlineStr">
        <is>
          <t>VERBENA-VANESSA-COMPACT WHITE</t>
        </is>
      </c>
      <c r="F221" t="inlineStr">
        <is>
          <t>1</t>
        </is>
      </c>
      <c r="G221" t="n">
        <v>116</v>
      </c>
    </row>
    <row r="222">
      <c r="B222" t="n">
        <v>14950</v>
      </c>
      <c r="C222" t="inlineStr">
        <is>
          <t>01-1501ANN</t>
        </is>
      </c>
      <c r="D222" t="inlineStr">
        <is>
          <t>1501 ANNUALS</t>
        </is>
      </c>
      <c r="E222" t="inlineStr">
        <is>
          <t>VINCA-CORA CASCADE-APRICOT</t>
        </is>
      </c>
      <c r="F222" t="inlineStr">
        <is>
          <t>2</t>
        </is>
      </c>
      <c r="G222" t="n">
        <v>56</v>
      </c>
    </row>
    <row r="223">
      <c r="B223" t="n">
        <v>14960</v>
      </c>
      <c r="C223" t="inlineStr">
        <is>
          <t>01-1501ANN</t>
        </is>
      </c>
      <c r="D223" t="inlineStr">
        <is>
          <t>1501 ANNUALS</t>
        </is>
      </c>
      <c r="E223" t="inlineStr">
        <is>
          <t>VINCA-CORA CASCADE-LAVENDER EYE</t>
        </is>
      </c>
      <c r="F223" t="inlineStr">
        <is>
          <t>2</t>
        </is>
      </c>
      <c r="G223" t="n">
        <v>88</v>
      </c>
    </row>
    <row r="224">
      <c r="B224" t="n">
        <v>14966</v>
      </c>
      <c r="C224" t="inlineStr">
        <is>
          <t>01-1501ANN</t>
        </is>
      </c>
      <c r="D224" t="inlineStr">
        <is>
          <t>1501 ANNUALS</t>
        </is>
      </c>
      <c r="E224" t="inlineStr">
        <is>
          <t>VINCA-CORA CASCADE-LILAC</t>
        </is>
      </c>
      <c r="F224" t="inlineStr">
        <is>
          <t>2</t>
        </is>
      </c>
      <c r="G224" t="n">
        <v>145</v>
      </c>
    </row>
    <row r="225">
      <c r="B225" t="n">
        <v>14970</v>
      </c>
      <c r="C225" t="inlineStr">
        <is>
          <t>01-1501ANN</t>
        </is>
      </c>
      <c r="D225" t="inlineStr">
        <is>
          <t>1501 ANNUALS</t>
        </is>
      </c>
      <c r="E225" t="inlineStr">
        <is>
          <t>VINCA-CORA CASCADE-POLKA DOT</t>
        </is>
      </c>
      <c r="F225" t="inlineStr">
        <is>
          <t>2</t>
        </is>
      </c>
      <c r="G225" t="n">
        <v>76</v>
      </c>
    </row>
    <row r="226">
      <c r="B226" t="n">
        <v>14976</v>
      </c>
      <c r="C226" t="inlineStr">
        <is>
          <t>01-1501ANN</t>
        </is>
      </c>
      <c r="D226" t="inlineStr">
        <is>
          <t>1501 ANNUALS</t>
        </is>
      </c>
      <c r="E226" t="inlineStr">
        <is>
          <t>VINCA-CORA CASCADE-PUNCH</t>
        </is>
      </c>
      <c r="F226" t="inlineStr">
        <is>
          <t>2</t>
        </is>
      </c>
      <c r="G226" t="n">
        <v>123</v>
      </c>
    </row>
    <row r="227">
      <c r="B227" t="n">
        <v>14986</v>
      </c>
      <c r="C227" t="inlineStr">
        <is>
          <t>01-1501ANN</t>
        </is>
      </c>
      <c r="D227" t="inlineStr">
        <is>
          <t>1501 ANNUALS</t>
        </is>
      </c>
      <c r="E227" t="inlineStr">
        <is>
          <t>VINCA-CORA CASCADE-VIOLET</t>
        </is>
      </c>
      <c r="F227" t="inlineStr">
        <is>
          <t>2</t>
        </is>
      </c>
      <c r="G227" t="n">
        <v>106</v>
      </c>
    </row>
    <row r="228">
      <c r="B228" t="n">
        <v>14990</v>
      </c>
      <c r="C228" t="inlineStr">
        <is>
          <t>01-1501ANN</t>
        </is>
      </c>
      <c r="D228" t="inlineStr">
        <is>
          <t>1501 ANNUALS</t>
        </is>
      </c>
      <c r="E228" t="inlineStr">
        <is>
          <t>VINCA-CORA CASCADE-WHITE</t>
        </is>
      </c>
      <c r="F228" t="inlineStr">
        <is>
          <t>2</t>
        </is>
      </c>
      <c r="G228" t="n">
        <v>89</v>
      </c>
    </row>
    <row r="229">
      <c r="B229" t="n">
        <v>14996</v>
      </c>
      <c r="C229" t="inlineStr">
        <is>
          <t>01-1501ANN</t>
        </is>
      </c>
      <c r="D229" t="inlineStr">
        <is>
          <t>1501 ANNUALS</t>
        </is>
      </c>
      <c r="E229" t="inlineStr">
        <is>
          <t>VINCA-MEDITERRANEAN-RED</t>
        </is>
      </c>
      <c r="F229" t="inlineStr">
        <is>
          <t>2</t>
        </is>
      </c>
      <c r="G229" t="n">
        <v>77</v>
      </c>
    </row>
    <row r="230">
      <c r="B230" t="n">
        <v>15176</v>
      </c>
      <c r="C230" t="inlineStr">
        <is>
          <t>01-1501ANN</t>
        </is>
      </c>
      <c r="D230" t="inlineStr">
        <is>
          <t>1501 ANNUALS</t>
        </is>
      </c>
      <c r="E230" t="inlineStr">
        <is>
          <t>VINCA-TATTOO-BLUEBERRY</t>
        </is>
      </c>
      <c r="F230" t="inlineStr">
        <is>
          <t>2</t>
        </is>
      </c>
      <c r="G230" t="n">
        <v>127</v>
      </c>
    </row>
    <row r="231">
      <c r="B231" t="n">
        <v>15178</v>
      </c>
      <c r="C231" t="inlineStr">
        <is>
          <t>01-1501ANN</t>
        </is>
      </c>
      <c r="D231" t="inlineStr">
        <is>
          <t>1501 ANNUALS</t>
        </is>
      </c>
      <c r="E231" t="inlineStr">
        <is>
          <t>VINCA-TATTOO-ORANGE</t>
        </is>
      </c>
      <c r="F231" t="inlineStr">
        <is>
          <t>2</t>
        </is>
      </c>
      <c r="G231" t="n">
        <v>74</v>
      </c>
    </row>
    <row r="232">
      <c r="B232" t="n">
        <v>15182</v>
      </c>
      <c r="C232" t="inlineStr">
        <is>
          <t>01-1501ANN</t>
        </is>
      </c>
      <c r="D232" t="inlineStr">
        <is>
          <t>1501 ANNUALS</t>
        </is>
      </c>
      <c r="E232" t="inlineStr">
        <is>
          <t>VINCA-TATTOO-PAPAYA</t>
        </is>
      </c>
      <c r="F232" t="inlineStr">
        <is>
          <t>2</t>
        </is>
      </c>
      <c r="G232" t="n">
        <v>35</v>
      </c>
    </row>
    <row r="233">
      <c r="B233" t="n">
        <v>15192</v>
      </c>
      <c r="C233" t="inlineStr">
        <is>
          <t>01-1501ANN</t>
        </is>
      </c>
      <c r="D233" t="inlineStr">
        <is>
          <t>1501 ANNUALS</t>
        </is>
      </c>
      <c r="E233" t="inlineStr">
        <is>
          <t>VINCA-TATTOO-RASPBERRY</t>
        </is>
      </c>
      <c r="F233" t="inlineStr">
        <is>
          <t>2</t>
        </is>
      </c>
      <c r="G233" t="n">
        <v>163</v>
      </c>
    </row>
    <row r="234">
      <c r="B234" t="n">
        <v>11090</v>
      </c>
      <c r="C234" t="inlineStr">
        <is>
          <t>03-1501WAVE</t>
        </is>
      </c>
      <c r="D234" t="inlineStr">
        <is>
          <t>1501 WAVE PETUNIA</t>
        </is>
      </c>
      <c r="E234" t="inlineStr">
        <is>
          <t>PETUNIA-EASY WAVE-BLUE</t>
        </is>
      </c>
      <c r="F234" t="inlineStr">
        <is>
          <t>1</t>
        </is>
      </c>
      <c r="G234" t="n">
        <v>155</v>
      </c>
    </row>
    <row r="235">
      <c r="B235" t="n">
        <v>11120</v>
      </c>
      <c r="C235" t="inlineStr">
        <is>
          <t>03-1501WAVE</t>
        </is>
      </c>
      <c r="D235" t="inlineStr">
        <is>
          <t>1501 WAVE PETUNIA</t>
        </is>
      </c>
      <c r="E235" t="inlineStr">
        <is>
          <t>PETUNIA-EASY WAVE-CORAL</t>
        </is>
      </c>
      <c r="F235" t="inlineStr">
        <is>
          <t>3</t>
        </is>
      </c>
      <c r="G235" t="n">
        <v>92</v>
      </c>
    </row>
    <row r="236">
      <c r="B236" t="n">
        <v>11136</v>
      </c>
      <c r="C236" t="inlineStr">
        <is>
          <t>03-1501WAVE</t>
        </is>
      </c>
      <c r="D236" t="inlineStr">
        <is>
          <t>1501 WAVE PETUNIA</t>
        </is>
      </c>
      <c r="E236" t="inlineStr">
        <is>
          <t>PETUNIA-EASY WAVE-PINK</t>
        </is>
      </c>
      <c r="F236" t="inlineStr">
        <is>
          <t>1</t>
        </is>
      </c>
      <c r="G236" t="n">
        <v>151</v>
      </c>
    </row>
    <row r="237">
      <c r="B237" t="n">
        <v>11140</v>
      </c>
      <c r="C237" t="inlineStr">
        <is>
          <t>03-1501WAVE</t>
        </is>
      </c>
      <c r="D237" t="inlineStr">
        <is>
          <t>1501 WAVE PETUNIA</t>
        </is>
      </c>
      <c r="E237" t="inlineStr">
        <is>
          <t>PETUNIA-EASY WAVE-PINK COSMO</t>
        </is>
      </c>
      <c r="F237" t="inlineStr">
        <is>
          <t>3</t>
        </is>
      </c>
      <c r="G237" t="n">
        <v>115</v>
      </c>
    </row>
    <row r="238">
      <c r="B238" t="n">
        <v>11146</v>
      </c>
      <c r="C238" t="inlineStr">
        <is>
          <t>03-1501WAVE</t>
        </is>
      </c>
      <c r="D238" t="inlineStr">
        <is>
          <t>1501 WAVE PETUNIA</t>
        </is>
      </c>
      <c r="E238" t="inlineStr">
        <is>
          <t>PETUNIA-EASY WAVE-RED</t>
        </is>
      </c>
      <c r="F238" t="inlineStr">
        <is>
          <t>1</t>
        </is>
      </c>
      <c r="G238" t="n">
        <v>115</v>
      </c>
    </row>
    <row r="239">
      <c r="B239" t="n">
        <v>11150</v>
      </c>
      <c r="C239" t="inlineStr">
        <is>
          <t>03-1501WAVE</t>
        </is>
      </c>
      <c r="D239" t="inlineStr">
        <is>
          <t>1501 WAVE PETUNIA</t>
        </is>
      </c>
      <c r="E239" t="inlineStr">
        <is>
          <t>PETUNIA-EASY WAVE-ROSE FUSION</t>
        </is>
      </c>
      <c r="F239" t="inlineStr">
        <is>
          <t>3</t>
        </is>
      </c>
      <c r="G239" t="n">
        <v>113</v>
      </c>
    </row>
    <row r="240">
      <c r="B240" t="n">
        <v>11156</v>
      </c>
      <c r="C240" t="inlineStr">
        <is>
          <t>03-1501WAVE</t>
        </is>
      </c>
      <c r="D240" t="inlineStr">
        <is>
          <t>1501 WAVE PETUNIA</t>
        </is>
      </c>
      <c r="E240" t="inlineStr">
        <is>
          <t>PETUNIA-EASY WAVE-SILVER</t>
        </is>
      </c>
      <c r="F240" t="inlineStr">
        <is>
          <t>1</t>
        </is>
      </c>
      <c r="G240" t="n">
        <v>47</v>
      </c>
    </row>
    <row r="241">
      <c r="B241" t="n">
        <v>11170</v>
      </c>
      <c r="C241" t="inlineStr">
        <is>
          <t>03-1501WAVE</t>
        </is>
      </c>
      <c r="D241" t="inlineStr">
        <is>
          <t>1501 WAVE PETUNIA</t>
        </is>
      </c>
      <c r="E241" t="inlineStr">
        <is>
          <t>PETUNIA-EASY WAVE-WHITE</t>
        </is>
      </c>
      <c r="F241" t="inlineStr">
        <is>
          <t>1</t>
        </is>
      </c>
      <c r="G241" t="n">
        <v>205</v>
      </c>
    </row>
    <row r="242">
      <c r="B242" t="n">
        <v>11180</v>
      </c>
      <c r="C242" t="inlineStr">
        <is>
          <t>03-1501WAVE</t>
        </is>
      </c>
      <c r="D242" t="inlineStr">
        <is>
          <t>1501 WAVE PETUNIA</t>
        </is>
      </c>
      <c r="E242" t="inlineStr">
        <is>
          <t>PETUNIA-TIDAL WAVE-CHERRY</t>
        </is>
      </c>
      <c r="F242" t="inlineStr">
        <is>
          <t>1</t>
        </is>
      </c>
      <c r="G242" t="n">
        <v>102</v>
      </c>
    </row>
    <row r="243">
      <c r="B243" t="n">
        <v>11210</v>
      </c>
      <c r="C243" t="inlineStr">
        <is>
          <t>03-1501WAVE</t>
        </is>
      </c>
      <c r="D243" t="inlineStr">
        <is>
          <t>1501 WAVE PETUNIA</t>
        </is>
      </c>
      <c r="E243" t="inlineStr">
        <is>
          <t>PETUNIA-TIDAL WAVE-PURPLE</t>
        </is>
      </c>
      <c r="F243" t="inlineStr">
        <is>
          <t>3</t>
        </is>
      </c>
      <c r="G243" t="n">
        <v>126</v>
      </c>
    </row>
    <row r="244">
      <c r="B244" t="n">
        <v>11230</v>
      </c>
      <c r="C244" t="inlineStr">
        <is>
          <t>03-1501WAVE</t>
        </is>
      </c>
      <c r="D244" t="inlineStr">
        <is>
          <t>1501 WAVE PETUNIA</t>
        </is>
      </c>
      <c r="E244" t="inlineStr">
        <is>
          <t>PETUNIA-TIDAL WAVE-SILVER</t>
        </is>
      </c>
      <c r="F244" t="inlineStr">
        <is>
          <t>3</t>
        </is>
      </c>
      <c r="G244" t="n">
        <v>73</v>
      </c>
    </row>
    <row r="245">
      <c r="B245" t="n">
        <v>15150</v>
      </c>
      <c r="C245" t="inlineStr">
        <is>
          <t>04-606ANN</t>
        </is>
      </c>
      <c r="D245" t="inlineStr">
        <is>
          <t>606 ANNUALS  min 2\var</t>
        </is>
      </c>
      <c r="E245" t="inlineStr">
        <is>
          <t>ALYSSUM-CLEAR CRYSTALS-PURPLE</t>
        </is>
      </c>
      <c r="F245" t="inlineStr">
        <is>
          <t>1</t>
        </is>
      </c>
      <c r="G245" t="n">
        <v>8</v>
      </c>
    </row>
    <row r="246">
      <c r="B246" t="n">
        <v>15220</v>
      </c>
      <c r="C246" t="inlineStr">
        <is>
          <t>04-606ANN</t>
        </is>
      </c>
      <c r="D246" t="inlineStr">
        <is>
          <t>606 ANNUALS  min 2\var</t>
        </is>
      </c>
      <c r="E246" t="inlineStr">
        <is>
          <t>BEGONIA-BRONZE LEAF-MIXED</t>
        </is>
      </c>
      <c r="F246" t="inlineStr">
        <is>
          <t>1</t>
        </is>
      </c>
      <c r="G246" t="n">
        <v>293</v>
      </c>
    </row>
    <row r="247">
      <c r="B247" t="n">
        <v>15240</v>
      </c>
      <c r="C247" t="inlineStr">
        <is>
          <t>04-606ANN</t>
        </is>
      </c>
      <c r="D247" t="inlineStr">
        <is>
          <t>606 ANNUALS  min 2\var</t>
        </is>
      </c>
      <c r="E247" t="inlineStr">
        <is>
          <t>BEGONIA-BRONZE LEAF-RED</t>
        </is>
      </c>
      <c r="F247" t="inlineStr">
        <is>
          <t>1</t>
        </is>
      </c>
      <c r="G247" t="n">
        <v>547</v>
      </c>
    </row>
    <row r="248">
      <c r="B248" t="n">
        <v>15250</v>
      </c>
      <c r="C248" t="inlineStr">
        <is>
          <t>04-606ANN</t>
        </is>
      </c>
      <c r="D248" t="inlineStr">
        <is>
          <t>606 ANNUALS  min 2\var</t>
        </is>
      </c>
      <c r="E248" t="inlineStr">
        <is>
          <t>BEGONIA-BRONZE LEAF-ROSE</t>
        </is>
      </c>
      <c r="F248" t="inlineStr">
        <is>
          <t>1</t>
        </is>
      </c>
      <c r="G248" t="n">
        <v>355</v>
      </c>
    </row>
    <row r="249">
      <c r="B249" t="n">
        <v>15270</v>
      </c>
      <c r="C249" t="inlineStr">
        <is>
          <t>04-606ANN</t>
        </is>
      </c>
      <c r="D249" t="inlineStr">
        <is>
          <t>606 ANNUALS  min 2\var</t>
        </is>
      </c>
      <c r="E249" t="inlineStr">
        <is>
          <t>BEGONIA-BRONZE LEAF-WHITE</t>
        </is>
      </c>
      <c r="F249" t="inlineStr">
        <is>
          <t>1</t>
        </is>
      </c>
      <c r="G249" t="n">
        <v>336</v>
      </c>
    </row>
    <row r="250">
      <c r="B250" t="n">
        <v>15280</v>
      </c>
      <c r="C250" t="inlineStr">
        <is>
          <t>04-606ANN</t>
        </is>
      </c>
      <c r="D250" t="inlineStr">
        <is>
          <t>606 ANNUALS  min 2\var</t>
        </is>
      </c>
      <c r="E250" t="inlineStr">
        <is>
          <t>BEGONIA-GREEN LEAF-MIXED</t>
        </is>
      </c>
      <c r="F250" t="inlineStr">
        <is>
          <t>1</t>
        </is>
      </c>
      <c r="G250" t="n">
        <v>517</v>
      </c>
    </row>
    <row r="251">
      <c r="B251" t="n">
        <v>15300</v>
      </c>
      <c r="C251" t="inlineStr">
        <is>
          <t>04-606ANN</t>
        </is>
      </c>
      <c r="D251" t="inlineStr">
        <is>
          <t>606 ANNUALS  min 2\var</t>
        </is>
      </c>
      <c r="E251" t="inlineStr">
        <is>
          <t>BEGONIA-GREEN LEAF-RED</t>
        </is>
      </c>
      <c r="F251" t="inlineStr">
        <is>
          <t>1</t>
        </is>
      </c>
      <c r="G251" t="n">
        <v>861</v>
      </c>
    </row>
    <row r="252">
      <c r="B252" t="n">
        <v>15310</v>
      </c>
      <c r="C252" t="inlineStr">
        <is>
          <t>04-606ANN</t>
        </is>
      </c>
      <c r="D252" t="inlineStr">
        <is>
          <t>606 ANNUALS  min 2\var</t>
        </is>
      </c>
      <c r="E252" t="inlineStr">
        <is>
          <t>BEGONIA-GREEN LEAF-ROSE</t>
        </is>
      </c>
      <c r="F252" t="inlineStr">
        <is>
          <t>1</t>
        </is>
      </c>
      <c r="G252" t="n">
        <v>940</v>
      </c>
    </row>
    <row r="253">
      <c r="B253" t="n">
        <v>15330</v>
      </c>
      <c r="C253" t="inlineStr">
        <is>
          <t>04-606ANN</t>
        </is>
      </c>
      <c r="D253" t="inlineStr">
        <is>
          <t>606 ANNUALS  min 2\var</t>
        </is>
      </c>
      <c r="E253" t="inlineStr">
        <is>
          <t>BEGONIA-GREEN LEAF-WHITE</t>
        </is>
      </c>
      <c r="F253" t="inlineStr">
        <is>
          <t>1</t>
        </is>
      </c>
      <c r="G253" t="n">
        <v>841</v>
      </c>
    </row>
    <row r="254">
      <c r="B254" t="n">
        <v>15476</v>
      </c>
      <c r="C254" t="inlineStr">
        <is>
          <t>04-606ANN</t>
        </is>
      </c>
      <c r="D254" t="inlineStr">
        <is>
          <t>606 ANNUALS  min 2\var</t>
        </is>
      </c>
      <c r="E254" t="inlineStr">
        <is>
          <t>CELOSIA-NEW LOOK-BRONZE LEAF-RED</t>
        </is>
      </c>
      <c r="F254" t="inlineStr">
        <is>
          <t>3</t>
        </is>
      </c>
      <c r="G254" t="n">
        <v>45</v>
      </c>
    </row>
    <row r="255">
      <c r="B255" t="n">
        <v>15620</v>
      </c>
      <c r="C255" t="inlineStr">
        <is>
          <t>04-606ANN</t>
        </is>
      </c>
      <c r="D255" t="inlineStr">
        <is>
          <t>606 ANNUALS  min 2\var</t>
        </is>
      </c>
      <c r="E255" t="inlineStr">
        <is>
          <t>COSMOS-COSMIC-MIX</t>
        </is>
      </c>
      <c r="F255" t="inlineStr">
        <is>
          <t>3</t>
        </is>
      </c>
      <c r="G255" t="n">
        <v>6</v>
      </c>
    </row>
    <row r="256">
      <c r="B256" t="n">
        <v>15680</v>
      </c>
      <c r="C256" t="inlineStr">
        <is>
          <t>04-606ANN</t>
        </is>
      </c>
      <c r="D256" t="inlineStr">
        <is>
          <t>606 ANNUALS  min 2\var</t>
        </is>
      </c>
      <c r="E256" t="inlineStr">
        <is>
          <t>DUSTY MILLER-NEW LOOK</t>
        </is>
      </c>
      <c r="F256" t="inlineStr">
        <is>
          <t>5</t>
        </is>
      </c>
      <c r="G256" t="n">
        <v>599</v>
      </c>
    </row>
    <row r="257">
      <c r="B257" t="n">
        <v>15726</v>
      </c>
      <c r="C257" t="inlineStr">
        <is>
          <t>04-606ANN</t>
        </is>
      </c>
      <c r="D257" t="inlineStr">
        <is>
          <t>606 ANNUALS  min 2\var</t>
        </is>
      </c>
      <c r="E257" t="inlineStr">
        <is>
          <t>GAZANIA-NEW DAY-BRIGHT MIX</t>
        </is>
      </c>
      <c r="F257" t="inlineStr">
        <is>
          <t>1</t>
        </is>
      </c>
      <c r="G257" t="n">
        <v>319</v>
      </c>
    </row>
    <row r="258">
      <c r="B258" t="n">
        <v>15736</v>
      </c>
      <c r="C258" t="inlineStr">
        <is>
          <t>04-606ANN</t>
        </is>
      </c>
      <c r="D258" t="inlineStr">
        <is>
          <t>606 ANNUALS  min 2\var</t>
        </is>
      </c>
      <c r="E258" t="inlineStr">
        <is>
          <t>GAZANIA-NEW DAY-ORANGE</t>
        </is>
      </c>
      <c r="F258" t="inlineStr">
        <is>
          <t>1</t>
        </is>
      </c>
      <c r="G258" t="n">
        <v>349</v>
      </c>
    </row>
    <row r="259">
      <c r="B259" t="n">
        <v>15744</v>
      </c>
      <c r="C259" t="inlineStr">
        <is>
          <t>04-606ANN</t>
        </is>
      </c>
      <c r="D259" t="inlineStr">
        <is>
          <t>606 ANNUALS  min 2\var</t>
        </is>
      </c>
      <c r="E259" t="inlineStr">
        <is>
          <t>GAZANIA-NEW DAY-RED SHADES</t>
        </is>
      </c>
      <c r="F259" t="inlineStr">
        <is>
          <t>1</t>
        </is>
      </c>
      <c r="G259" t="n">
        <v>157</v>
      </c>
    </row>
    <row r="260">
      <c r="B260" t="n">
        <v>15746</v>
      </c>
      <c r="C260" t="inlineStr">
        <is>
          <t>04-606ANN</t>
        </is>
      </c>
      <c r="D260" t="inlineStr">
        <is>
          <t>606 ANNUALS  min 2\var</t>
        </is>
      </c>
      <c r="E260" t="inlineStr">
        <is>
          <t>GAZANIA-NEW DAY-RED STRIPE</t>
        </is>
      </c>
      <c r="F260" t="inlineStr">
        <is>
          <t>1</t>
        </is>
      </c>
      <c r="G260" t="n">
        <v>123</v>
      </c>
    </row>
    <row r="261">
      <c r="B261" t="n">
        <v>15748</v>
      </c>
      <c r="C261" t="inlineStr">
        <is>
          <t>04-606ANN</t>
        </is>
      </c>
      <c r="D261" t="inlineStr">
        <is>
          <t>606 ANNUALS  min 2\var</t>
        </is>
      </c>
      <c r="E261" t="inlineStr">
        <is>
          <t>GAZANIA-NEW DAY-ROSE STRIPE</t>
        </is>
      </c>
      <c r="F261" t="inlineStr">
        <is>
          <t>1</t>
        </is>
      </c>
      <c r="G261" t="n">
        <v>142</v>
      </c>
    </row>
    <row r="262">
      <c r="B262" t="n">
        <v>15750</v>
      </c>
      <c r="C262" t="inlineStr">
        <is>
          <t>04-606ANN</t>
        </is>
      </c>
      <c r="D262" t="inlineStr">
        <is>
          <t>606 ANNUALS  min 2\var</t>
        </is>
      </c>
      <c r="E262" t="inlineStr">
        <is>
          <t>GAZANIA-NEW DAY-YELLOW</t>
        </is>
      </c>
      <c r="F262" t="inlineStr">
        <is>
          <t>1</t>
        </is>
      </c>
      <c r="G262" t="n">
        <v>176</v>
      </c>
    </row>
    <row r="263">
      <c r="B263" t="n">
        <v>15766</v>
      </c>
      <c r="C263" t="inlineStr">
        <is>
          <t>04-606ANN</t>
        </is>
      </c>
      <c r="D263" t="inlineStr">
        <is>
          <t>606 ANNUALS  min 2\var</t>
        </is>
      </c>
      <c r="E263" t="inlineStr">
        <is>
          <t>GOMPHERNA-GNOME-PINK</t>
        </is>
      </c>
      <c r="F263" t="inlineStr">
        <is>
          <t>1</t>
        </is>
      </c>
      <c r="G263" t="n">
        <v>49</v>
      </c>
    </row>
    <row r="264">
      <c r="B264" t="n">
        <v>15770</v>
      </c>
      <c r="C264" t="inlineStr">
        <is>
          <t>04-606ANN</t>
        </is>
      </c>
      <c r="D264" t="inlineStr">
        <is>
          <t>606 ANNUALS  min 2\var</t>
        </is>
      </c>
      <c r="E264" t="inlineStr">
        <is>
          <t>GOMPHRENA-GNOME-PURPLE</t>
        </is>
      </c>
      <c r="F264" t="inlineStr">
        <is>
          <t>1</t>
        </is>
      </c>
      <c r="G264" t="n">
        <v>67</v>
      </c>
    </row>
    <row r="265">
      <c r="B265" t="n">
        <v>15780</v>
      </c>
      <c r="C265" t="inlineStr">
        <is>
          <t>04-606ANN</t>
        </is>
      </c>
      <c r="D265" t="inlineStr">
        <is>
          <t>606 ANNUALS  min 2\var</t>
        </is>
      </c>
      <c r="E265" t="inlineStr">
        <is>
          <t>HYPOESTES-CONFETTI COMPACT-MIX</t>
        </is>
      </c>
      <c r="F265" t="inlineStr">
        <is>
          <t>5</t>
        </is>
      </c>
      <c r="G265" t="n">
        <v>282</v>
      </c>
    </row>
    <row r="266">
      <c r="B266" t="n">
        <v>15786</v>
      </c>
      <c r="C266" t="inlineStr">
        <is>
          <t>04-606ANN</t>
        </is>
      </c>
      <c r="D266" t="inlineStr">
        <is>
          <t>606 ANNUALS  min 2\var</t>
        </is>
      </c>
      <c r="E266" t="inlineStr">
        <is>
          <t>HYPOESTES-CONFETTI COMPACT-PINK</t>
        </is>
      </c>
      <c r="F266" t="inlineStr">
        <is>
          <t>5</t>
        </is>
      </c>
      <c r="G266" t="n">
        <v>57</v>
      </c>
    </row>
    <row r="267">
      <c r="B267" t="n">
        <v>15790</v>
      </c>
      <c r="C267" t="inlineStr">
        <is>
          <t>04-606ANN</t>
        </is>
      </c>
      <c r="D267" t="inlineStr">
        <is>
          <t>606 ANNUALS  min 2\var</t>
        </is>
      </c>
      <c r="E267" t="inlineStr">
        <is>
          <t>HYPOESTES-CONFETTI COMPACT-ROSE</t>
        </is>
      </c>
      <c r="F267" t="inlineStr">
        <is>
          <t>5</t>
        </is>
      </c>
      <c r="G267" t="n">
        <v>48</v>
      </c>
    </row>
    <row r="268">
      <c r="B268" t="n">
        <v>15796</v>
      </c>
      <c r="C268" t="inlineStr">
        <is>
          <t>04-606ANN</t>
        </is>
      </c>
      <c r="D268" t="inlineStr">
        <is>
          <t>606 ANNUALS  min 2\var</t>
        </is>
      </c>
      <c r="E268" t="inlineStr">
        <is>
          <t>HYPOESTES-CONFETTI COMPACT-WHITE</t>
        </is>
      </c>
      <c r="F268" t="inlineStr">
        <is>
          <t>5</t>
        </is>
      </c>
      <c r="G268" t="n">
        <v>54</v>
      </c>
    </row>
    <row r="269">
      <c r="B269" t="n">
        <v>15840</v>
      </c>
      <c r="C269" t="inlineStr">
        <is>
          <t>04-606ANN</t>
        </is>
      </c>
      <c r="D269" t="inlineStr">
        <is>
          <t>606 ANNUALS  min 2\var</t>
        </is>
      </c>
      <c r="E269" t="inlineStr">
        <is>
          <t>IMPATIENS-BEACON-CORAL</t>
        </is>
      </c>
      <c r="F269" t="inlineStr">
        <is>
          <t>2</t>
        </is>
      </c>
      <c r="G269" t="n">
        <v>234</v>
      </c>
    </row>
    <row r="270">
      <c r="B270" t="n">
        <v>15850</v>
      </c>
      <c r="C270" t="inlineStr">
        <is>
          <t>04-606ANN</t>
        </is>
      </c>
      <c r="D270" t="inlineStr">
        <is>
          <t>606 ANNUALS  min 2\var</t>
        </is>
      </c>
      <c r="E270" t="inlineStr">
        <is>
          <t>IMPATIENS-BEACON-LIPSTICK</t>
        </is>
      </c>
      <c r="F270" t="inlineStr">
        <is>
          <t>2</t>
        </is>
      </c>
      <c r="G270" t="n">
        <v>543</v>
      </c>
    </row>
    <row r="271">
      <c r="B271" t="n">
        <v>15860</v>
      </c>
      <c r="C271" t="inlineStr">
        <is>
          <t>04-606ANN</t>
        </is>
      </c>
      <c r="D271" t="inlineStr">
        <is>
          <t>606 ANNUALS  min 2\var</t>
        </is>
      </c>
      <c r="E271" t="inlineStr">
        <is>
          <t>IMPATIENS-BEACON-PEARL ISLAND</t>
        </is>
      </c>
      <c r="F271" t="inlineStr">
        <is>
          <t>2</t>
        </is>
      </c>
      <c r="G271" t="n">
        <v>169</v>
      </c>
    </row>
    <row r="272">
      <c r="B272" t="n">
        <v>15920</v>
      </c>
      <c r="C272" t="inlineStr">
        <is>
          <t>04-606ANN</t>
        </is>
      </c>
      <c r="D272" t="inlineStr">
        <is>
          <t>606 ANNUALS  min 2\var</t>
        </is>
      </c>
      <c r="E272" t="inlineStr">
        <is>
          <t>IMPATIENS-IMARA-HOT MIX</t>
        </is>
      </c>
      <c r="F272" t="inlineStr">
        <is>
          <t>2</t>
        </is>
      </c>
      <c r="G272" t="n">
        <v>433</v>
      </c>
    </row>
    <row r="273">
      <c r="B273" t="n">
        <v>15934</v>
      </c>
      <c r="C273" t="inlineStr">
        <is>
          <t>04-606ANN</t>
        </is>
      </c>
      <c r="D273" t="inlineStr">
        <is>
          <t>606 ANNUALS  min 2\var</t>
        </is>
      </c>
      <c r="E273" t="inlineStr">
        <is>
          <t>IMPATIENS-IMARA-ORANGE</t>
        </is>
      </c>
      <c r="F273" t="inlineStr">
        <is>
          <t>2</t>
        </is>
      </c>
      <c r="G273" t="n">
        <v>328</v>
      </c>
    </row>
    <row r="274">
      <c r="B274" t="n">
        <v>15938</v>
      </c>
      <c r="C274" t="inlineStr">
        <is>
          <t>04-606ANN</t>
        </is>
      </c>
      <c r="D274" t="inlineStr">
        <is>
          <t>606 ANNUALS  min 2\var</t>
        </is>
      </c>
      <c r="E274" t="inlineStr">
        <is>
          <t>IMPATIENS-IMARA-ORANGE STAR</t>
        </is>
      </c>
      <c r="F274" t="inlineStr">
        <is>
          <t>2</t>
        </is>
      </c>
      <c r="G274" t="n">
        <v>157</v>
      </c>
    </row>
    <row r="275">
      <c r="B275" t="n">
        <v>15940</v>
      </c>
      <c r="C275" t="inlineStr">
        <is>
          <t>04-606ANN</t>
        </is>
      </c>
      <c r="D275" t="inlineStr">
        <is>
          <t>606 ANNUALS  min 2\var</t>
        </is>
      </c>
      <c r="E275" t="inlineStr">
        <is>
          <t>IMPATIENS-IMARA-PASTEL-MIX</t>
        </is>
      </c>
      <c r="F275" t="inlineStr">
        <is>
          <t>2</t>
        </is>
      </c>
      <c r="G275" t="n">
        <v>207</v>
      </c>
    </row>
    <row r="276">
      <c r="B276" t="n">
        <v>15944</v>
      </c>
      <c r="C276" t="inlineStr">
        <is>
          <t>04-606ANN</t>
        </is>
      </c>
      <c r="D276" t="inlineStr">
        <is>
          <t>606 ANNUALS  min 2\var</t>
        </is>
      </c>
      <c r="E276" t="inlineStr">
        <is>
          <t>IMPATIENS-IMARA-PINK</t>
        </is>
      </c>
      <c r="F276" t="inlineStr">
        <is>
          <t>2</t>
        </is>
      </c>
      <c r="G276" t="n">
        <v>304</v>
      </c>
    </row>
    <row r="277">
      <c r="B277" t="n">
        <v>15946</v>
      </c>
      <c r="C277" t="inlineStr">
        <is>
          <t>04-606ANN</t>
        </is>
      </c>
      <c r="D277" t="inlineStr">
        <is>
          <t>606 ANNUALS  min 2\var</t>
        </is>
      </c>
      <c r="E277" t="inlineStr">
        <is>
          <t>IMPATIENS-IMARA-PROFORMULA MIX</t>
        </is>
      </c>
      <c r="F277" t="inlineStr">
        <is>
          <t>2</t>
        </is>
      </c>
      <c r="G277" t="n">
        <v>496</v>
      </c>
    </row>
    <row r="278">
      <c r="B278" t="n">
        <v>15950</v>
      </c>
      <c r="C278" t="inlineStr">
        <is>
          <t>04-606ANN</t>
        </is>
      </c>
      <c r="D278" t="inlineStr">
        <is>
          <t>606 ANNUALS  min 2\var</t>
        </is>
      </c>
      <c r="E278" t="inlineStr">
        <is>
          <t>IMPATIENS-IMARA-PURPLE</t>
        </is>
      </c>
      <c r="F278" t="inlineStr">
        <is>
          <t>2</t>
        </is>
      </c>
      <c r="G278" t="n">
        <v>366</v>
      </c>
    </row>
    <row r="279">
      <c r="B279" t="n">
        <v>15954</v>
      </c>
      <c r="C279" t="inlineStr">
        <is>
          <t>04-606ANN</t>
        </is>
      </c>
      <c r="D279" t="inlineStr">
        <is>
          <t>606 ANNUALS  min 2\var</t>
        </is>
      </c>
      <c r="E279" t="inlineStr">
        <is>
          <t>IMPATIENS-IMARA-RED</t>
        </is>
      </c>
      <c r="F279" t="inlineStr">
        <is>
          <t>1</t>
        </is>
      </c>
      <c r="G279" t="n">
        <v>401</v>
      </c>
    </row>
    <row r="280">
      <c r="B280" t="n">
        <v>15956</v>
      </c>
      <c r="C280" t="inlineStr">
        <is>
          <t>04-606ANN</t>
        </is>
      </c>
      <c r="D280" t="inlineStr">
        <is>
          <t>606 ANNUALS  min 2\var</t>
        </is>
      </c>
      <c r="E280" t="inlineStr">
        <is>
          <t>IMPATIENS-IMARA-RED STAR</t>
        </is>
      </c>
      <c r="F280" t="inlineStr">
        <is>
          <t>2</t>
        </is>
      </c>
      <c r="G280" t="n">
        <v>165</v>
      </c>
    </row>
    <row r="281">
      <c r="B281" t="n">
        <v>15964</v>
      </c>
      <c r="C281" t="inlineStr">
        <is>
          <t>04-606ANN</t>
        </is>
      </c>
      <c r="D281" t="inlineStr">
        <is>
          <t>606 ANNUALS  min 2\var</t>
        </is>
      </c>
      <c r="E281" t="inlineStr">
        <is>
          <t>IMPATIENS-IMARA-ROSY MIX</t>
        </is>
      </c>
      <c r="F281" t="inlineStr">
        <is>
          <t>2</t>
        </is>
      </c>
      <c r="G281" t="n">
        <v>190</v>
      </c>
    </row>
    <row r="282">
      <c r="B282" t="n">
        <v>15970</v>
      </c>
      <c r="C282" t="inlineStr">
        <is>
          <t>04-606ANN</t>
        </is>
      </c>
      <c r="D282" t="inlineStr">
        <is>
          <t>606 ANNUALS  min 2\var</t>
        </is>
      </c>
      <c r="E282" t="inlineStr">
        <is>
          <t>IMPATIENS-IMARA-SALMON SHADES</t>
        </is>
      </c>
      <c r="F282" t="inlineStr">
        <is>
          <t>2</t>
        </is>
      </c>
      <c r="G282" t="n">
        <v>202</v>
      </c>
    </row>
    <row r="283">
      <c r="B283" t="n">
        <v>15972</v>
      </c>
      <c r="C283" t="inlineStr">
        <is>
          <t>04-606ANN</t>
        </is>
      </c>
      <c r="D283" t="inlineStr">
        <is>
          <t>606 ANNUALS  min 2\var</t>
        </is>
      </c>
      <c r="E283" t="inlineStr">
        <is>
          <t>IMPATIENS-IMARA-TANGO MIX</t>
        </is>
      </c>
      <c r="F283" t="inlineStr">
        <is>
          <t>2</t>
        </is>
      </c>
      <c r="G283" t="n">
        <v>259</v>
      </c>
    </row>
    <row r="284">
      <c r="B284" t="n">
        <v>15976</v>
      </c>
      <c r="C284" t="inlineStr">
        <is>
          <t>04-606ANN</t>
        </is>
      </c>
      <c r="D284" t="inlineStr">
        <is>
          <t>606 ANNUALS  min 2\var</t>
        </is>
      </c>
      <c r="E284" t="inlineStr">
        <is>
          <t>IMPATIENS-IMARA-WHITE</t>
        </is>
      </c>
      <c r="F284" t="inlineStr">
        <is>
          <t>2</t>
        </is>
      </c>
      <c r="G284" t="n">
        <v>740</v>
      </c>
    </row>
    <row r="285">
      <c r="B285" t="n">
        <v>16486</v>
      </c>
      <c r="C285" t="inlineStr">
        <is>
          <t>04-606ANN</t>
        </is>
      </c>
      <c r="D285" t="inlineStr">
        <is>
          <t>606 ANNUALS  min 2\var</t>
        </is>
      </c>
      <c r="E285" t="inlineStr">
        <is>
          <t>LOBELIA-PALACE-WHITE</t>
        </is>
      </c>
      <c r="F285" t="inlineStr">
        <is>
          <t>3</t>
        </is>
      </c>
      <c r="G285" t="n">
        <v>89</v>
      </c>
    </row>
    <row r="286">
      <c r="B286" t="n">
        <v>16500</v>
      </c>
      <c r="C286" t="inlineStr">
        <is>
          <t>04-606ANN</t>
        </is>
      </c>
      <c r="D286" t="inlineStr">
        <is>
          <t>606 ANNUALS  min 2\var</t>
        </is>
      </c>
      <c r="E286" t="inlineStr">
        <is>
          <t>LOBELIA-RIVIERA-MIDNIGHT BLUE</t>
        </is>
      </c>
      <c r="F286" t="inlineStr">
        <is>
          <t>3</t>
        </is>
      </c>
      <c r="G286" t="n">
        <v>202</v>
      </c>
    </row>
    <row r="287">
      <c r="B287" t="n">
        <v>16510</v>
      </c>
      <c r="C287" t="inlineStr">
        <is>
          <t>04-606ANN</t>
        </is>
      </c>
      <c r="D287" t="inlineStr">
        <is>
          <t>606 ANNUALS  min 2\var</t>
        </is>
      </c>
      <c r="E287" t="inlineStr">
        <is>
          <t>LOBELIA-RIVIERA-ROSE</t>
        </is>
      </c>
      <c r="F287" t="inlineStr">
        <is>
          <t>3</t>
        </is>
      </c>
      <c r="G287" t="n">
        <v>157</v>
      </c>
    </row>
    <row r="288">
      <c r="B288" t="n">
        <v>16836</v>
      </c>
      <c r="C288" t="inlineStr">
        <is>
          <t>04-606ANN</t>
        </is>
      </c>
      <c r="D288" t="inlineStr">
        <is>
          <t>606 ANNUALS  min 2\var</t>
        </is>
      </c>
      <c r="E288" t="inlineStr">
        <is>
          <t>MARIGOLDS-INCA-MIX</t>
        </is>
      </c>
      <c r="F288" t="inlineStr">
        <is>
          <t>3</t>
        </is>
      </c>
      <c r="G288" t="n">
        <v>113</v>
      </c>
    </row>
    <row r="289">
      <c r="B289" t="n">
        <v>16840</v>
      </c>
      <c r="C289" t="inlineStr">
        <is>
          <t>04-606ANN</t>
        </is>
      </c>
      <c r="D289" t="inlineStr">
        <is>
          <t>606 ANNUALS  min 2\var</t>
        </is>
      </c>
      <c r="E289" t="inlineStr">
        <is>
          <t>MARIGOLDS-INCA-ORANGE</t>
        </is>
      </c>
      <c r="F289" t="inlineStr">
        <is>
          <t>3</t>
        </is>
      </c>
      <c r="G289" t="n">
        <v>213</v>
      </c>
    </row>
    <row r="290">
      <c r="B290" t="n">
        <v>16850</v>
      </c>
      <c r="C290" t="inlineStr">
        <is>
          <t>04-606ANN</t>
        </is>
      </c>
      <c r="D290" t="inlineStr">
        <is>
          <t>606 ANNUALS  min 2\var</t>
        </is>
      </c>
      <c r="E290" t="inlineStr">
        <is>
          <t>MARIGOLDS-INCA-YELLOW</t>
        </is>
      </c>
      <c r="F290" t="inlineStr">
        <is>
          <t>3</t>
        </is>
      </c>
      <c r="G290" t="n">
        <v>166</v>
      </c>
    </row>
    <row r="291">
      <c r="B291" t="n">
        <v>17650</v>
      </c>
      <c r="C291" t="inlineStr">
        <is>
          <t>04-606ANN</t>
        </is>
      </c>
      <c r="D291" t="inlineStr">
        <is>
          <t>606 ANNUALS  min 2\var</t>
        </is>
      </c>
      <c r="E291" t="inlineStr">
        <is>
          <t>PANSY-SPRING MATRIX-BLUE BLOTCH</t>
        </is>
      </c>
      <c r="F291" t="inlineStr">
        <is>
          <t>1</t>
        </is>
      </c>
      <c r="G291" t="n">
        <v>77</v>
      </c>
    </row>
    <row r="292">
      <c r="B292" t="n">
        <v>17696</v>
      </c>
      <c r="C292" t="inlineStr">
        <is>
          <t>04-606ANN</t>
        </is>
      </c>
      <c r="D292" t="inlineStr">
        <is>
          <t>606 ANNUALS  min 2\var</t>
        </is>
      </c>
      <c r="E292" t="inlineStr">
        <is>
          <t>PANSY-SPRING MATRIX-MIDNIGHT GLOW</t>
        </is>
      </c>
      <c r="F292" t="inlineStr">
        <is>
          <t>1</t>
        </is>
      </c>
      <c r="G292" t="n">
        <v>192</v>
      </c>
    </row>
    <row r="293">
      <c r="B293" t="n">
        <v>17770</v>
      </c>
      <c r="C293" t="inlineStr">
        <is>
          <t>04-606ANN</t>
        </is>
      </c>
      <c r="D293" t="inlineStr">
        <is>
          <t>606 ANNUALS  min 2\var</t>
        </is>
      </c>
      <c r="E293" t="inlineStr">
        <is>
          <t>PANSY-SPRING MATRIX-YELLOW</t>
        </is>
      </c>
      <c r="F293" t="inlineStr">
        <is>
          <t>1</t>
        </is>
      </c>
      <c r="G293" t="n">
        <v>83</v>
      </c>
    </row>
    <row r="294">
      <c r="B294" t="n">
        <v>18856</v>
      </c>
      <c r="C294" t="inlineStr">
        <is>
          <t>04-606ANN</t>
        </is>
      </c>
      <c r="D294" t="inlineStr">
        <is>
          <t>606 ANNUALS  min 2\var</t>
        </is>
      </c>
      <c r="E294" t="inlineStr">
        <is>
          <t>SNAPDRAGON-SNAPTINI-MIX</t>
        </is>
      </c>
      <c r="F294" t="inlineStr">
        <is>
          <t>2</t>
        </is>
      </c>
      <c r="G294" t="n">
        <v>176</v>
      </c>
    </row>
    <row r="295">
      <c r="B295" t="n">
        <v>18888</v>
      </c>
      <c r="C295" t="inlineStr">
        <is>
          <t>04-606ANN</t>
        </is>
      </c>
      <c r="D295" t="inlineStr">
        <is>
          <t>606 ANNUALS  min 2\var</t>
        </is>
      </c>
      <c r="E295" t="inlineStr">
        <is>
          <t>SNAPDRAGON-SNAPTINI-VIOLET</t>
        </is>
      </c>
      <c r="F295" t="inlineStr">
        <is>
          <t>2</t>
        </is>
      </c>
      <c r="G295" t="n">
        <v>9</v>
      </c>
    </row>
    <row r="296">
      <c r="B296" t="n">
        <v>18944</v>
      </c>
      <c r="C296" t="inlineStr">
        <is>
          <t>04-606ANN</t>
        </is>
      </c>
      <c r="D296" t="inlineStr">
        <is>
          <t>606 ANNUALS  min 2\var</t>
        </is>
      </c>
      <c r="E296" t="inlineStr">
        <is>
          <t>VERBENA-OBSESSION-PURPLE SHADE W/EYE</t>
        </is>
      </c>
      <c r="F296" t="inlineStr">
        <is>
          <t>4</t>
        </is>
      </c>
      <c r="G296" t="n">
        <v>144</v>
      </c>
    </row>
    <row r="297">
      <c r="B297" t="n">
        <v>18966</v>
      </c>
      <c r="C297" t="inlineStr">
        <is>
          <t>04-606ANN</t>
        </is>
      </c>
      <c r="D297" t="inlineStr">
        <is>
          <t>606 ANNUALS  min 2\var</t>
        </is>
      </c>
      <c r="E297" t="inlineStr">
        <is>
          <t>VERBENA-TUSCANY-MIX</t>
        </is>
      </c>
      <c r="F297" t="inlineStr">
        <is>
          <t>2</t>
        </is>
      </c>
      <c r="G297" t="n">
        <v>457</v>
      </c>
    </row>
    <row r="298">
      <c r="B298" t="n">
        <v>18980</v>
      </c>
      <c r="C298" t="inlineStr">
        <is>
          <t>04-606ANN</t>
        </is>
      </c>
      <c r="D298" t="inlineStr">
        <is>
          <t>606 ANNUALS  min 2\var</t>
        </is>
      </c>
      <c r="E298" t="inlineStr">
        <is>
          <t>VERBENA-TUSCANY-SCARLET</t>
        </is>
      </c>
      <c r="F298" t="inlineStr">
        <is>
          <t>2</t>
        </is>
      </c>
      <c r="G298" t="n">
        <v>172</v>
      </c>
    </row>
    <row r="299">
      <c r="B299" t="n">
        <v>19050</v>
      </c>
      <c r="C299" t="inlineStr">
        <is>
          <t>04-606ANN</t>
        </is>
      </c>
      <c r="D299" t="inlineStr">
        <is>
          <t>606 ANNUALS  min 2\var</t>
        </is>
      </c>
      <c r="E299" t="inlineStr">
        <is>
          <t>VINCA-CORA-APRICOT</t>
        </is>
      </c>
      <c r="F299" t="inlineStr">
        <is>
          <t>4</t>
        </is>
      </c>
      <c r="G299" t="n">
        <v>282</v>
      </c>
    </row>
    <row r="300">
      <c r="B300" t="n">
        <v>19070</v>
      </c>
      <c r="C300" t="inlineStr">
        <is>
          <t>04-606ANN</t>
        </is>
      </c>
      <c r="D300" t="inlineStr">
        <is>
          <t>606 ANNUALS  min 2\var</t>
        </is>
      </c>
      <c r="E300" t="inlineStr">
        <is>
          <t>VINCA-CORA-CRANBERRY</t>
        </is>
      </c>
      <c r="F300" t="inlineStr">
        <is>
          <t>4</t>
        </is>
      </c>
      <c r="G300" t="n">
        <v>214</v>
      </c>
    </row>
    <row r="301">
      <c r="B301" t="n">
        <v>19080</v>
      </c>
      <c r="C301" t="inlineStr">
        <is>
          <t>04-606ANN</t>
        </is>
      </c>
      <c r="D301" t="inlineStr">
        <is>
          <t>606 ANNUALS  min 2\var</t>
        </is>
      </c>
      <c r="E301" t="inlineStr">
        <is>
          <t>VINCA-CORA-DEEP STRAWBERRY</t>
        </is>
      </c>
      <c r="F301" t="inlineStr">
        <is>
          <t>4</t>
        </is>
      </c>
      <c r="G301" t="n">
        <v>230</v>
      </c>
    </row>
    <row r="302">
      <c r="B302" t="n">
        <v>19090</v>
      </c>
      <c r="C302" t="inlineStr">
        <is>
          <t>04-606ANN</t>
        </is>
      </c>
      <c r="D302" t="inlineStr">
        <is>
          <t>606 ANNUALS  min 2\var</t>
        </is>
      </c>
      <c r="E302" t="inlineStr">
        <is>
          <t>VINCA-CORA-HOTGENTA</t>
        </is>
      </c>
      <c r="F302" t="inlineStr">
        <is>
          <t>4</t>
        </is>
      </c>
      <c r="G302" t="n">
        <v>293</v>
      </c>
    </row>
    <row r="303">
      <c r="B303" t="n">
        <v>19126</v>
      </c>
      <c r="C303" t="inlineStr">
        <is>
          <t>04-606ANN</t>
        </is>
      </c>
      <c r="D303" t="inlineStr">
        <is>
          <t>606 ANNUALS  min 2\var</t>
        </is>
      </c>
      <c r="E303" t="inlineStr">
        <is>
          <t>VINCA-CORA-LIGHT PINK</t>
        </is>
      </c>
      <c r="F303" t="inlineStr">
        <is>
          <t>4</t>
        </is>
      </c>
      <c r="G303" t="n">
        <v>589</v>
      </c>
    </row>
    <row r="304">
      <c r="B304" t="n">
        <v>19136</v>
      </c>
      <c r="C304" t="inlineStr">
        <is>
          <t>04-606ANN</t>
        </is>
      </c>
      <c r="D304" t="inlineStr">
        <is>
          <t>606 ANNUALS  min 2\var</t>
        </is>
      </c>
      <c r="E304" t="inlineStr">
        <is>
          <t>VINCA-CORA-MIX</t>
        </is>
      </c>
      <c r="F304" t="inlineStr">
        <is>
          <t>4</t>
        </is>
      </c>
      <c r="G304" t="n">
        <v>1256</v>
      </c>
    </row>
    <row r="305">
      <c r="B305" t="n">
        <v>19140</v>
      </c>
      <c r="C305" t="inlineStr">
        <is>
          <t>04-606ANN</t>
        </is>
      </c>
      <c r="D305" t="inlineStr">
        <is>
          <t>606 ANNUALS  min 2\var</t>
        </is>
      </c>
      <c r="E305" t="inlineStr">
        <is>
          <t>VINCA-CORA-ORCHID</t>
        </is>
      </c>
      <c r="F305" t="inlineStr">
        <is>
          <t>4</t>
        </is>
      </c>
      <c r="G305" t="n">
        <v>373</v>
      </c>
    </row>
    <row r="306">
      <c r="B306" t="n">
        <v>19150</v>
      </c>
      <c r="C306" t="inlineStr">
        <is>
          <t>04-606ANN</t>
        </is>
      </c>
      <c r="D306" t="inlineStr">
        <is>
          <t>606 ANNUALS  min 2\var</t>
        </is>
      </c>
      <c r="E306" t="inlineStr">
        <is>
          <t>VINCA-CORA-PINK HALO</t>
        </is>
      </c>
      <c r="F306" t="inlineStr">
        <is>
          <t>4</t>
        </is>
      </c>
      <c r="G306" t="n">
        <v>233</v>
      </c>
    </row>
    <row r="307">
      <c r="B307" t="n">
        <v>19154</v>
      </c>
      <c r="C307" t="inlineStr">
        <is>
          <t>04-606ANN</t>
        </is>
      </c>
      <c r="D307" t="inlineStr">
        <is>
          <t>606 ANNUALS  min 2\var</t>
        </is>
      </c>
      <c r="E307" t="inlineStr">
        <is>
          <t>VINCA-CORA-POLKA DOT</t>
        </is>
      </c>
      <c r="F307" t="inlineStr">
        <is>
          <t>4</t>
        </is>
      </c>
      <c r="G307" t="n">
        <v>955</v>
      </c>
    </row>
    <row r="308">
      <c r="B308" t="n">
        <v>19160</v>
      </c>
      <c r="C308" t="inlineStr">
        <is>
          <t>04-606ANN</t>
        </is>
      </c>
      <c r="D308" t="inlineStr">
        <is>
          <t>606 ANNUALS  min 2\var</t>
        </is>
      </c>
      <c r="E308" t="inlineStr">
        <is>
          <t>VINCA-CORA-PUNCH</t>
        </is>
      </c>
      <c r="F308" t="inlineStr">
        <is>
          <t>4</t>
        </is>
      </c>
      <c r="G308" t="n">
        <v>665</v>
      </c>
    </row>
    <row r="309">
      <c r="B309" t="n">
        <v>19170</v>
      </c>
      <c r="C309" t="inlineStr">
        <is>
          <t>04-606ANN</t>
        </is>
      </c>
      <c r="D309" t="inlineStr">
        <is>
          <t>606 ANNUALS  min 2\var</t>
        </is>
      </c>
      <c r="E309" t="inlineStr">
        <is>
          <t>VINCA-CORA-RED</t>
        </is>
      </c>
      <c r="F309" t="inlineStr">
        <is>
          <t>4</t>
        </is>
      </c>
      <c r="G309" t="n">
        <v>668</v>
      </c>
    </row>
    <row r="310">
      <c r="B310" t="n">
        <v>19190</v>
      </c>
      <c r="C310" t="inlineStr">
        <is>
          <t>04-606ANN</t>
        </is>
      </c>
      <c r="D310" t="inlineStr">
        <is>
          <t>606 ANNUALS  min 2\var</t>
        </is>
      </c>
      <c r="E310" t="inlineStr">
        <is>
          <t>VINCA-CORA-WHITE</t>
        </is>
      </c>
      <c r="F310" t="inlineStr">
        <is>
          <t>4</t>
        </is>
      </c>
      <c r="G310" t="n">
        <v>991</v>
      </c>
    </row>
    <row r="311">
      <c r="B311" t="n">
        <v>32390</v>
      </c>
      <c r="C311" t="inlineStr">
        <is>
          <t>05-306ANN</t>
        </is>
      </c>
      <c r="D311" t="inlineStr">
        <is>
          <t>306 ANNUALS</t>
        </is>
      </c>
      <c r="E311" t="inlineStr">
        <is>
          <t>PANSY-SPRING MATRIX-BLOTCH MIX</t>
        </is>
      </c>
      <c r="F311" t="inlineStr">
        <is>
          <t>1</t>
        </is>
      </c>
      <c r="G311" t="n">
        <v>127</v>
      </c>
    </row>
    <row r="312">
      <c r="B312" t="n">
        <v>32420</v>
      </c>
      <c r="C312" t="inlineStr">
        <is>
          <t>05-306ANN</t>
        </is>
      </c>
      <c r="D312" t="inlineStr">
        <is>
          <t>306 ANNUALS</t>
        </is>
      </c>
      <c r="E312" t="inlineStr">
        <is>
          <t>PANSY-SPRING MATRIX-BLUE WING</t>
        </is>
      </c>
      <c r="F312" t="inlineStr">
        <is>
          <t>1</t>
        </is>
      </c>
      <c r="G312" t="n">
        <v>51</v>
      </c>
    </row>
    <row r="313">
      <c r="B313" t="n">
        <v>32430</v>
      </c>
      <c r="C313" t="inlineStr">
        <is>
          <t>05-306ANN</t>
        </is>
      </c>
      <c r="D313" t="inlineStr">
        <is>
          <t>306 ANNUALS</t>
        </is>
      </c>
      <c r="E313" t="inlineStr">
        <is>
          <t>PANSY-SPRING MATRIX-DAFFODIL MIX</t>
        </is>
      </c>
      <c r="F313" t="inlineStr">
        <is>
          <t>1</t>
        </is>
      </c>
      <c r="G313" t="n">
        <v>13</v>
      </c>
    </row>
    <row r="314">
      <c r="B314" t="n">
        <v>32440</v>
      </c>
      <c r="C314" t="inlineStr">
        <is>
          <t>05-306ANN</t>
        </is>
      </c>
      <c r="D314" t="inlineStr">
        <is>
          <t>306 ANNUALS</t>
        </is>
      </c>
      <c r="E314" t="inlineStr">
        <is>
          <t>PANSY-SPRING MATRIX-DEEP ORANGE</t>
        </is>
      </c>
      <c r="F314" t="inlineStr">
        <is>
          <t>1</t>
        </is>
      </c>
      <c r="G314" t="n">
        <v>26</v>
      </c>
    </row>
    <row r="315">
      <c r="B315" t="n">
        <v>32450</v>
      </c>
      <c r="C315" t="inlineStr">
        <is>
          <t>05-306ANN</t>
        </is>
      </c>
      <c r="D315" t="inlineStr">
        <is>
          <t>306 ANNUALS</t>
        </is>
      </c>
      <c r="E315" t="inlineStr">
        <is>
          <t>PANSY-SPRING MATRIX-LEMON</t>
        </is>
      </c>
      <c r="F315" t="inlineStr">
        <is>
          <t>1</t>
        </is>
      </c>
      <c r="G315" t="n">
        <v>66</v>
      </c>
    </row>
    <row r="316">
      <c r="B316" t="n">
        <v>32480</v>
      </c>
      <c r="C316" t="inlineStr">
        <is>
          <t>05-306ANN</t>
        </is>
      </c>
      <c r="D316" t="inlineStr">
        <is>
          <t>306 ANNUALS</t>
        </is>
      </c>
      <c r="E316" t="inlineStr">
        <is>
          <t>PANSY-SPRING MATRIX-PASTEL MIX</t>
        </is>
      </c>
      <c r="F316" t="inlineStr">
        <is>
          <t>1</t>
        </is>
      </c>
      <c r="G316" t="n">
        <v>23</v>
      </c>
    </row>
    <row r="317">
      <c r="B317" t="n">
        <v>32490</v>
      </c>
      <c r="C317" t="inlineStr">
        <is>
          <t>05-306ANN</t>
        </is>
      </c>
      <c r="D317" t="inlineStr">
        <is>
          <t>306 ANNUALS</t>
        </is>
      </c>
      <c r="E317" t="inlineStr">
        <is>
          <t>PANSY-SPRING MATRIX-PURPLE</t>
        </is>
      </c>
      <c r="F317" t="inlineStr">
        <is>
          <t>1</t>
        </is>
      </c>
      <c r="G317" t="n">
        <v>105</v>
      </c>
    </row>
    <row r="318">
      <c r="B318" t="n">
        <v>32560</v>
      </c>
      <c r="C318" t="inlineStr">
        <is>
          <t>05-306ANN</t>
        </is>
      </c>
      <c r="D318" t="inlineStr">
        <is>
          <t>306 ANNUALS</t>
        </is>
      </c>
      <c r="E318" t="inlineStr">
        <is>
          <t>PANSY-SPRING MATRIX-SUNRISE</t>
        </is>
      </c>
      <c r="F318" t="inlineStr">
        <is>
          <t>1</t>
        </is>
      </c>
      <c r="G318" t="n">
        <v>20</v>
      </c>
    </row>
    <row r="319">
      <c r="B319" t="n">
        <v>32580</v>
      </c>
      <c r="C319" t="inlineStr">
        <is>
          <t>05-306ANN</t>
        </is>
      </c>
      <c r="D319" t="inlineStr">
        <is>
          <t>306 ANNUALS</t>
        </is>
      </c>
      <c r="E319" t="inlineStr">
        <is>
          <t>PANSY-SPRING MATRIX-WHITE</t>
        </is>
      </c>
      <c r="F319" t="inlineStr">
        <is>
          <t>1</t>
        </is>
      </c>
      <c r="G319" t="n">
        <v>53</v>
      </c>
    </row>
    <row r="320">
      <c r="B320" t="n">
        <v>32590</v>
      </c>
      <c r="C320" t="inlineStr">
        <is>
          <t>05-306ANN</t>
        </is>
      </c>
      <c r="D320" t="inlineStr">
        <is>
          <t>306 ANNUALS</t>
        </is>
      </c>
      <c r="E320" t="inlineStr">
        <is>
          <t>PANSY-SPRING MATRIX-YELLOW</t>
        </is>
      </c>
      <c r="F320" t="inlineStr">
        <is>
          <t>1</t>
        </is>
      </c>
      <c r="G320" t="n">
        <v>20</v>
      </c>
    </row>
    <row r="321">
      <c r="B321" t="n">
        <v>32600</v>
      </c>
      <c r="C321" t="inlineStr">
        <is>
          <t>05-306ANN</t>
        </is>
      </c>
      <c r="D321" t="inlineStr">
        <is>
          <t>306 ANNUALS</t>
        </is>
      </c>
      <c r="E321" t="inlineStr">
        <is>
          <t>PANSY-SPRING MATRIX-YELLOW BLOTCH</t>
        </is>
      </c>
      <c r="F321" t="inlineStr">
        <is>
          <t>1</t>
        </is>
      </c>
      <c r="G321" t="n">
        <v>75</v>
      </c>
    </row>
    <row r="322">
      <c r="B322" t="n">
        <v>47920</v>
      </c>
      <c r="C322" t="inlineStr">
        <is>
          <t>06-1801ACC</t>
        </is>
      </c>
      <c r="D322" t="inlineStr">
        <is>
          <t>1801 ACCENTS</t>
        </is>
      </c>
      <c r="E322" t="inlineStr">
        <is>
          <t>ALTERNANTHERA-CHOCO CHILI</t>
        </is>
      </c>
      <c r="F322" t="inlineStr">
        <is>
          <t>5</t>
        </is>
      </c>
      <c r="G322" t="n">
        <v>111</v>
      </c>
    </row>
    <row r="323">
      <c r="B323" t="n">
        <v>48038</v>
      </c>
      <c r="C323" t="inlineStr">
        <is>
          <t>06-1801ACC</t>
        </is>
      </c>
      <c r="D323" t="inlineStr">
        <is>
          <t>1801 ACCENTS</t>
        </is>
      </c>
      <c r="E323" t="inlineStr">
        <is>
          <t>CELOSIA-SOL-GECKO GREEN</t>
        </is>
      </c>
      <c r="F323" t="inlineStr">
        <is>
          <t>5</t>
        </is>
      </c>
      <c r="G323" t="n">
        <v>75</v>
      </c>
    </row>
    <row r="324">
      <c r="B324" t="n">
        <v>48050</v>
      </c>
      <c r="C324" t="inlineStr">
        <is>
          <t>06-1801ACC</t>
        </is>
      </c>
      <c r="D324" t="inlineStr">
        <is>
          <t>1801 ACCENTS</t>
        </is>
      </c>
      <c r="E324" t="inlineStr">
        <is>
          <t>CHLOROPHYTUM-AIRPLANE PLANT-VARIEGATE</t>
        </is>
      </c>
      <c r="F324" t="inlineStr">
        <is>
          <t>5</t>
        </is>
      </c>
      <c r="G324" t="n">
        <v>17</v>
      </c>
    </row>
    <row r="325">
      <c r="B325" t="n">
        <v>48127</v>
      </c>
      <c r="C325" t="inlineStr">
        <is>
          <t>06-1801ACC</t>
        </is>
      </c>
      <c r="D325" t="inlineStr">
        <is>
          <t>1801 ACCENTS</t>
        </is>
      </c>
      <c r="E325" t="inlineStr">
        <is>
          <t>CUPHEA-FLORIGLORY-DIANA</t>
        </is>
      </c>
      <c r="F325" t="inlineStr">
        <is>
          <t>1</t>
        </is>
      </c>
      <c r="G325" t="n">
        <v>34</v>
      </c>
    </row>
    <row r="326">
      <c r="B326" t="n">
        <v>48128</v>
      </c>
      <c r="C326" t="inlineStr">
        <is>
          <t>06-1801ACC</t>
        </is>
      </c>
      <c r="D326" t="inlineStr">
        <is>
          <t>1801 ACCENTS</t>
        </is>
      </c>
      <c r="E326" t="inlineStr">
        <is>
          <t>CUPHEA-FLORIGLORY-MARIA</t>
        </is>
      </c>
      <c r="F326" t="inlineStr">
        <is>
          <t>1</t>
        </is>
      </c>
      <c r="G326" t="n">
        <v>50</v>
      </c>
    </row>
    <row r="327">
      <c r="B327" t="n">
        <v>48132</v>
      </c>
      <c r="C327" t="inlineStr">
        <is>
          <t>06-1801ACC</t>
        </is>
      </c>
      <c r="D327" t="inlineStr">
        <is>
          <t>1801 ACCENTS</t>
        </is>
      </c>
      <c r="E327" t="inlineStr">
        <is>
          <t>CUPHEA-FLORIGLORY-SOFIA</t>
        </is>
      </c>
      <c r="F327" t="inlineStr">
        <is>
          <t>1</t>
        </is>
      </c>
      <c r="G327" t="n">
        <v>60</v>
      </c>
    </row>
    <row r="328">
      <c r="B328" t="n">
        <v>48146</v>
      </c>
      <c r="C328" t="inlineStr">
        <is>
          <t>06-1801ACC</t>
        </is>
      </c>
      <c r="D328" t="inlineStr">
        <is>
          <t>1801 ACCENTS</t>
        </is>
      </c>
      <c r="E328" t="inlineStr">
        <is>
          <t>DICHONDRA-SILVER FALLS</t>
        </is>
      </c>
      <c r="F328" t="inlineStr">
        <is>
          <t>5</t>
        </is>
      </c>
      <c r="G328" t="n">
        <v>298</v>
      </c>
    </row>
    <row r="329">
      <c r="B329" t="n">
        <v>48170</v>
      </c>
      <c r="C329" t="inlineStr">
        <is>
          <t>06-1801ACC</t>
        </is>
      </c>
      <c r="D329" t="inlineStr">
        <is>
          <t>1801 ACCENTS</t>
        </is>
      </c>
      <c r="E329" t="inlineStr">
        <is>
          <t>DURANTA-GOLD EDGED</t>
        </is>
      </c>
      <c r="F329" t="inlineStr">
        <is>
          <t>5</t>
        </is>
      </c>
      <c r="G329" t="n">
        <v>95</v>
      </c>
    </row>
    <row r="330">
      <c r="B330" t="n">
        <v>48190</v>
      </c>
      <c r="C330" t="inlineStr">
        <is>
          <t>06-1801ACC</t>
        </is>
      </c>
      <c r="D330" t="inlineStr">
        <is>
          <t>1801 ACCENTS</t>
        </is>
      </c>
      <c r="E330" t="inlineStr">
        <is>
          <t>EUCALYPTUS-BABY BLUE</t>
        </is>
      </c>
      <c r="F330" t="inlineStr">
        <is>
          <t>5</t>
        </is>
      </c>
      <c r="G330" t="n">
        <v>23</v>
      </c>
    </row>
    <row r="331">
      <c r="B331" t="n">
        <v>48216</v>
      </c>
      <c r="C331" t="inlineStr">
        <is>
          <t>06-1801ACC</t>
        </is>
      </c>
      <c r="D331" t="inlineStr">
        <is>
          <t>1801 ACCENTS</t>
        </is>
      </c>
      <c r="E331" t="inlineStr">
        <is>
          <t>GLECHOMA-VARIEGATA-CREEPING CHARLIE</t>
        </is>
      </c>
      <c r="F331" t="inlineStr">
        <is>
          <t>5</t>
        </is>
      </c>
      <c r="G331" t="n">
        <v>109</v>
      </c>
    </row>
    <row r="332">
      <c r="B332" t="n">
        <v>48238</v>
      </c>
      <c r="C332" t="inlineStr">
        <is>
          <t>06-1801ACC</t>
        </is>
      </c>
      <c r="D332" t="inlineStr">
        <is>
          <t>1801 ACCENTS</t>
        </is>
      </c>
      <c r="E332" t="inlineStr">
        <is>
          <t>GRASS-JUNCUS-BLUE ARROWS</t>
        </is>
      </c>
      <c r="F332" t="inlineStr">
        <is>
          <t>5</t>
        </is>
      </c>
      <c r="G332" t="n">
        <v>193</v>
      </c>
    </row>
    <row r="333">
      <c r="B333" t="n">
        <v>48244</v>
      </c>
      <c r="C333" t="inlineStr">
        <is>
          <t>06-1801ACC</t>
        </is>
      </c>
      <c r="D333" t="inlineStr">
        <is>
          <t>1801 ACCENTS</t>
        </is>
      </c>
      <c r="E333" t="inlineStr">
        <is>
          <t>GRASS-JUNCUS-TWISTER</t>
        </is>
      </c>
      <c r="F333" t="inlineStr">
        <is>
          <t>5</t>
        </is>
      </c>
      <c r="G333" t="n">
        <v>101</v>
      </c>
    </row>
    <row r="334">
      <c r="B334" t="n">
        <v>48256</v>
      </c>
      <c r="C334" t="inlineStr">
        <is>
          <t>06-1801ACC</t>
        </is>
      </c>
      <c r="D334" t="inlineStr">
        <is>
          <t>1801 ACCENTS</t>
        </is>
      </c>
      <c r="E334" t="inlineStr">
        <is>
          <t>GRASS-STIPA-PONY TAILS</t>
        </is>
      </c>
      <c r="F334" t="inlineStr">
        <is>
          <t>5</t>
        </is>
      </c>
      <c r="G334" t="n">
        <v>10</v>
      </c>
    </row>
    <row r="335">
      <c r="B335" t="n">
        <v>48284</v>
      </c>
      <c r="C335" t="inlineStr">
        <is>
          <t>06-1801ACC</t>
        </is>
      </c>
      <c r="D335" t="inlineStr">
        <is>
          <t>1801 ACCENTS</t>
        </is>
      </c>
      <c r="E335" t="inlineStr">
        <is>
          <t>HEDERA-BALTIC GREEN</t>
        </is>
      </c>
      <c r="F335" t="inlineStr">
        <is>
          <t>5</t>
        </is>
      </c>
      <c r="G335" t="n">
        <v>13</v>
      </c>
    </row>
    <row r="336">
      <c r="B336" t="n">
        <v>48324</v>
      </c>
      <c r="C336" t="inlineStr">
        <is>
          <t>06-1801ACC</t>
        </is>
      </c>
      <c r="D336" t="inlineStr">
        <is>
          <t>1801 ACCENTS</t>
        </is>
      </c>
      <c r="E336" t="inlineStr">
        <is>
          <t>HELICHRYSUM-LICORICE PLANT-SILVER</t>
        </is>
      </c>
      <c r="F336" t="inlineStr">
        <is>
          <t>5</t>
        </is>
      </c>
      <c r="G336" t="n">
        <v>36</v>
      </c>
    </row>
    <row r="337">
      <c r="B337" t="n">
        <v>48328</v>
      </c>
      <c r="C337" t="inlineStr">
        <is>
          <t>06-1801ACC</t>
        </is>
      </c>
      <c r="D337" t="inlineStr">
        <is>
          <t>1801 ACCENTS</t>
        </is>
      </c>
      <c r="E337" t="inlineStr">
        <is>
          <t>HELICHRYSUM-LICORICE PLANT-SILVER RIBBON</t>
        </is>
      </c>
      <c r="F337" t="inlineStr">
        <is>
          <t>5</t>
        </is>
      </c>
      <c r="G337" t="n">
        <v>92</v>
      </c>
    </row>
    <row r="338">
      <c r="B338" t="n">
        <v>48360</v>
      </c>
      <c r="C338" t="inlineStr">
        <is>
          <t>06-1801ACC</t>
        </is>
      </c>
      <c r="D338" t="inlineStr">
        <is>
          <t>1801 ACCENTS</t>
        </is>
      </c>
      <c r="E338" t="inlineStr">
        <is>
          <t>HENS &amp; CHICKS-COLORROCKZ-ARCTIC WHITE</t>
        </is>
      </c>
      <c r="F338" t="inlineStr">
        <is>
          <t>5</t>
        </is>
      </c>
      <c r="G338" t="n">
        <v>65</v>
      </c>
    </row>
    <row r="339">
      <c r="B339" t="n">
        <v>48364</v>
      </c>
      <c r="C339" t="inlineStr">
        <is>
          <t>06-1801ACC</t>
        </is>
      </c>
      <c r="D339" t="inlineStr">
        <is>
          <t>1801 ACCENTS</t>
        </is>
      </c>
      <c r="E339" t="inlineStr">
        <is>
          <t>HENS &amp; CHICKS-COLORROCKZ-COCONUT CRYSTAL</t>
        </is>
      </c>
      <c r="F339" t="inlineStr">
        <is>
          <t>5</t>
        </is>
      </c>
      <c r="G339" t="n">
        <v>9</v>
      </c>
    </row>
    <row r="340">
      <c r="B340" t="n">
        <v>48370</v>
      </c>
      <c r="C340" t="inlineStr">
        <is>
          <t>06-1801ACC</t>
        </is>
      </c>
      <c r="D340" t="inlineStr">
        <is>
          <t>1801 ACCENTS</t>
        </is>
      </c>
      <c r="E340" t="inlineStr">
        <is>
          <t>HENS &amp; CHICKS-COLORROCKZ-EMERALD SWIRL</t>
        </is>
      </c>
      <c r="F340" t="inlineStr">
        <is>
          <t>5</t>
        </is>
      </c>
      <c r="G340" t="n">
        <v>23</v>
      </c>
    </row>
    <row r="341">
      <c r="B341" t="n">
        <v>48374</v>
      </c>
      <c r="C341" t="inlineStr">
        <is>
          <t>06-1801ACC</t>
        </is>
      </c>
      <c r="D341" t="inlineStr">
        <is>
          <t>1801 ACCENTS</t>
        </is>
      </c>
      <c r="E341" t="inlineStr">
        <is>
          <t>HENS &amp; CHICKS-COLORROCKZ-RUBY LIME</t>
        </is>
      </c>
      <c r="F341" t="inlineStr">
        <is>
          <t>5</t>
        </is>
      </c>
      <c r="G341" t="n">
        <v>1</v>
      </c>
    </row>
    <row r="342">
      <c r="B342" t="n">
        <v>48410</v>
      </c>
      <c r="C342" t="inlineStr">
        <is>
          <t>06-1801ACC</t>
        </is>
      </c>
      <c r="D342" t="inlineStr">
        <is>
          <t>1801 ACCENTS</t>
        </is>
      </c>
      <c r="E342" t="inlineStr">
        <is>
          <t>IRESINE-BLAZIN' LIME</t>
        </is>
      </c>
      <c r="F342" t="inlineStr">
        <is>
          <t>5</t>
        </is>
      </c>
      <c r="G342" t="n">
        <v>36</v>
      </c>
    </row>
    <row r="343">
      <c r="B343" t="n">
        <v>48416</v>
      </c>
      <c r="C343" t="inlineStr">
        <is>
          <t>06-1801ACC</t>
        </is>
      </c>
      <c r="D343" t="inlineStr">
        <is>
          <t>1801 ACCENTS</t>
        </is>
      </c>
      <c r="E343" t="inlineStr">
        <is>
          <t>IRESINE-BLAZIN' ROSE</t>
        </is>
      </c>
      <c r="F343" t="inlineStr">
        <is>
          <t>5</t>
        </is>
      </c>
      <c r="G343" t="n">
        <v>62</v>
      </c>
    </row>
    <row r="344">
      <c r="B344" t="n">
        <v>48424</v>
      </c>
      <c r="C344" t="inlineStr">
        <is>
          <t>06-1801ACC</t>
        </is>
      </c>
      <c r="D344" t="inlineStr">
        <is>
          <t>1801 ACCENTS</t>
        </is>
      </c>
      <c r="E344" t="inlineStr">
        <is>
          <t>LOTUS-BERTHELOTII-ORANGE RED</t>
        </is>
      </c>
      <c r="F344" t="inlineStr">
        <is>
          <t>5</t>
        </is>
      </c>
      <c r="G344" t="n">
        <v>123</v>
      </c>
    </row>
    <row r="345">
      <c r="B345" t="n">
        <v>48440</v>
      </c>
      <c r="C345" t="inlineStr">
        <is>
          <t>06-1801ACC</t>
        </is>
      </c>
      <c r="D345" t="inlineStr">
        <is>
          <t>1801 ACCENTS</t>
        </is>
      </c>
      <c r="E345" t="inlineStr">
        <is>
          <t>LYSIMACHIA-GOLDI-CREEPING JENNY</t>
        </is>
      </c>
      <c r="F345" t="inlineStr">
        <is>
          <t>5</t>
        </is>
      </c>
      <c r="G345" t="n">
        <v>614</v>
      </c>
    </row>
    <row r="346">
      <c r="B346" t="n">
        <v>48456</v>
      </c>
      <c r="C346" t="inlineStr">
        <is>
          <t>06-1801ACC</t>
        </is>
      </c>
      <c r="D346" t="inlineStr">
        <is>
          <t>1801 ACCENTS</t>
        </is>
      </c>
      <c r="E346" t="inlineStr">
        <is>
          <t>MEZOO-TRAILING RED</t>
        </is>
      </c>
      <c r="F346" t="inlineStr">
        <is>
          <t>5</t>
        </is>
      </c>
      <c r="G346" t="n">
        <v>367</v>
      </c>
    </row>
    <row r="347">
      <c r="B347" t="n">
        <v>48460</v>
      </c>
      <c r="C347" t="inlineStr">
        <is>
          <t>06-1801ACC</t>
        </is>
      </c>
      <c r="D347" t="inlineStr">
        <is>
          <t>1801 ACCENTS</t>
        </is>
      </c>
      <c r="E347" t="inlineStr">
        <is>
          <t>MINT-CORSICAN-MINI MINT</t>
        </is>
      </c>
      <c r="F347" t="inlineStr">
        <is>
          <t>5</t>
        </is>
      </c>
      <c r="G347" t="n">
        <v>81</v>
      </c>
    </row>
    <row r="348">
      <c r="B348" t="n">
        <v>48485</v>
      </c>
      <c r="C348" t="inlineStr">
        <is>
          <t>06-1801ACC</t>
        </is>
      </c>
      <c r="D348" t="inlineStr">
        <is>
          <t>1801 ACCENTS</t>
        </is>
      </c>
      <c r="E348" t="inlineStr">
        <is>
          <t>PILEA-PEPEROMIOIDIES-MONEY PLANT</t>
        </is>
      </c>
      <c r="F348" t="inlineStr">
        <is>
          <t>5</t>
        </is>
      </c>
      <c r="G348" t="n">
        <v>58</v>
      </c>
    </row>
    <row r="349">
      <c r="B349" t="n">
        <v>48486</v>
      </c>
      <c r="C349" t="inlineStr">
        <is>
          <t>06-1801ACC</t>
        </is>
      </c>
      <c r="D349" t="inlineStr">
        <is>
          <t>1801 ACCENTS</t>
        </is>
      </c>
      <c r="E349" t="inlineStr">
        <is>
          <t>PLECTRANTHUS-GUACAMOLE</t>
        </is>
      </c>
      <c r="F349" t="inlineStr">
        <is>
          <t>5</t>
        </is>
      </c>
      <c r="G349" t="n">
        <v>224</v>
      </c>
    </row>
    <row r="350">
      <c r="B350" t="n">
        <v>48494</v>
      </c>
      <c r="C350" t="inlineStr">
        <is>
          <t>06-1801ACC</t>
        </is>
      </c>
      <c r="D350" t="inlineStr">
        <is>
          <t>1801 ACCENTS</t>
        </is>
      </c>
      <c r="E350" t="inlineStr">
        <is>
          <t>PLECTRANTHUS-MONA LISA-LAVENDER</t>
        </is>
      </c>
      <c r="F350" t="inlineStr">
        <is>
          <t>5</t>
        </is>
      </c>
      <c r="G350" t="n">
        <v>111</v>
      </c>
    </row>
    <row r="351">
      <c r="B351" t="n">
        <v>48510</v>
      </c>
      <c r="C351" t="inlineStr">
        <is>
          <t>06-1801ACC</t>
        </is>
      </c>
      <c r="D351" t="inlineStr">
        <is>
          <t>1801 ACCENTS</t>
        </is>
      </c>
      <c r="E351" t="inlineStr">
        <is>
          <t>PLECTRANTHUS-SWEDISH IVY-VARIEGATED</t>
        </is>
      </c>
      <c r="F351" t="inlineStr">
        <is>
          <t>5</t>
        </is>
      </c>
      <c r="G351" t="n">
        <v>122</v>
      </c>
    </row>
    <row r="352">
      <c r="B352" t="n">
        <v>48548</v>
      </c>
      <c r="C352" t="inlineStr">
        <is>
          <t>06-1801ACC</t>
        </is>
      </c>
      <c r="D352" t="inlineStr">
        <is>
          <t>1801 ACCENTS</t>
        </is>
      </c>
      <c r="E352" t="inlineStr">
        <is>
          <t>SEDUM-ANGELINA-LIME</t>
        </is>
      </c>
      <c r="F352" t="inlineStr">
        <is>
          <t>5</t>
        </is>
      </c>
      <c r="G352" t="n">
        <v>11</v>
      </c>
    </row>
    <row r="353">
      <c r="B353" t="n">
        <v>48580</v>
      </c>
      <c r="C353" t="inlineStr">
        <is>
          <t>06-1801ACC</t>
        </is>
      </c>
      <c r="D353" t="inlineStr">
        <is>
          <t>1801 ACCENTS</t>
        </is>
      </c>
      <c r="E353" t="inlineStr">
        <is>
          <t>SENECIO-GERMAN IVY-WAX LEAF GREEN</t>
        </is>
      </c>
      <c r="F353" t="inlineStr">
        <is>
          <t>5</t>
        </is>
      </c>
      <c r="G353" t="n">
        <v>120</v>
      </c>
    </row>
    <row r="354">
      <c r="B354" t="n">
        <v>48598</v>
      </c>
      <c r="C354" t="inlineStr">
        <is>
          <t>06-1801ACC</t>
        </is>
      </c>
      <c r="D354" t="inlineStr">
        <is>
          <t>1801 ACCENTS</t>
        </is>
      </c>
      <c r="E354" t="inlineStr">
        <is>
          <t>SPRINGERI-ASPARAGUS FERN-FUZZY FERN FRIZZ</t>
        </is>
      </c>
      <c r="F354" t="inlineStr">
        <is>
          <t>5</t>
        </is>
      </c>
      <c r="G354" t="n">
        <v>269</v>
      </c>
    </row>
    <row r="355">
      <c r="B355" t="n">
        <v>48600</v>
      </c>
      <c r="C355" t="inlineStr">
        <is>
          <t>06-1801ACC</t>
        </is>
      </c>
      <c r="D355" t="inlineStr">
        <is>
          <t>1801 ACCENTS</t>
        </is>
      </c>
      <c r="E355" t="inlineStr">
        <is>
          <t>SPRINGERI-ASPARAGUS FERN-GREEN</t>
        </is>
      </c>
      <c r="F355" t="inlineStr">
        <is>
          <t>5</t>
        </is>
      </c>
      <c r="G355" t="n">
        <v>30</v>
      </c>
    </row>
    <row r="356">
      <c r="B356" t="n">
        <v>48626</v>
      </c>
      <c r="C356" t="inlineStr">
        <is>
          <t>06-1801ACC</t>
        </is>
      </c>
      <c r="D356" t="inlineStr">
        <is>
          <t>1801 ACCENTS</t>
        </is>
      </c>
      <c r="E356" t="inlineStr">
        <is>
          <t>SUCCULENT-CRASSULA-MARGINALIS</t>
        </is>
      </c>
      <c r="F356" t="inlineStr">
        <is>
          <t>5</t>
        </is>
      </c>
      <c r="G356" t="n">
        <v>20</v>
      </c>
    </row>
    <row r="357">
      <c r="B357" t="n">
        <v>48630</v>
      </c>
      <c r="C357" t="inlineStr">
        <is>
          <t>06-1801ACC</t>
        </is>
      </c>
      <c r="D357" t="inlineStr">
        <is>
          <t>1801 ACCENTS</t>
        </is>
      </c>
      <c r="E357" t="inlineStr">
        <is>
          <t>SUCCULENT-CRASSULA-OVATA COMPACT</t>
        </is>
      </c>
      <c r="F357" t="inlineStr">
        <is>
          <t>5</t>
        </is>
      </c>
      <c r="G357" t="n">
        <v>11</v>
      </c>
    </row>
    <row r="358">
      <c r="B358" t="n">
        <v>48640</v>
      </c>
      <c r="C358" t="inlineStr">
        <is>
          <t>06-1801ACC</t>
        </is>
      </c>
      <c r="D358" t="inlineStr">
        <is>
          <t>1801 ACCENTS</t>
        </is>
      </c>
      <c r="E358" t="inlineStr">
        <is>
          <t>SUCCULENT-DELOSPERMA-ENCHINATUM (PICKLE PLANT)</t>
        </is>
      </c>
      <c r="F358" t="inlineStr">
        <is>
          <t>5</t>
        </is>
      </c>
      <c r="G358" t="n">
        <v>14</v>
      </c>
    </row>
    <row r="359">
      <c r="B359" t="n">
        <v>48642</v>
      </c>
      <c r="C359" t="inlineStr">
        <is>
          <t>06-1801ACC</t>
        </is>
      </c>
      <c r="D359" t="inlineStr">
        <is>
          <t>1801 ACCENTS</t>
        </is>
      </c>
      <c r="E359" t="inlineStr">
        <is>
          <t>SUCCULENT-ECHEVERIA-AGAVOIDES</t>
        </is>
      </c>
      <c r="F359" t="inlineStr">
        <is>
          <t>5</t>
        </is>
      </c>
      <c r="G359" t="n">
        <v>11</v>
      </c>
    </row>
    <row r="360">
      <c r="B360" t="n">
        <v>48646</v>
      </c>
      <c r="C360" t="inlineStr">
        <is>
          <t>06-1801ACC</t>
        </is>
      </c>
      <c r="D360" t="inlineStr">
        <is>
          <t>1801 ACCENTS</t>
        </is>
      </c>
      <c r="E360" t="inlineStr">
        <is>
          <t>SUCCULENT-ECHEVERIA-APUS</t>
        </is>
      </c>
      <c r="F360" t="inlineStr">
        <is>
          <t>5</t>
        </is>
      </c>
      <c r="G360" t="n">
        <v>24</v>
      </c>
    </row>
    <row r="361">
      <c r="B361" t="n">
        <v>48652</v>
      </c>
      <c r="C361" t="inlineStr">
        <is>
          <t>06-1801ACC</t>
        </is>
      </c>
      <c r="D361" t="inlineStr">
        <is>
          <t>1801 ACCENTS</t>
        </is>
      </c>
      <c r="E361" t="inlineStr">
        <is>
          <t>SUCCULENT-ECHEVERIA-ATOMIC</t>
        </is>
      </c>
      <c r="F361" t="inlineStr">
        <is>
          <t>5</t>
        </is>
      </c>
      <c r="G361" t="n">
        <v>16</v>
      </c>
    </row>
    <row r="362">
      <c r="B362" t="n">
        <v>48670</v>
      </c>
      <c r="C362" t="inlineStr">
        <is>
          <t>06-1801ACC</t>
        </is>
      </c>
      <c r="D362" t="inlineStr">
        <is>
          <t>1801 ACCENTS</t>
        </is>
      </c>
      <c r="E362" t="inlineStr">
        <is>
          <t>SUCCULENT-ECHEVERIA-ELEGANS LILACINA</t>
        </is>
      </c>
      <c r="F362" t="inlineStr">
        <is>
          <t>5</t>
        </is>
      </c>
      <c r="G362" t="n">
        <v>26</v>
      </c>
    </row>
    <row r="363">
      <c r="B363" t="n">
        <v>48680</v>
      </c>
      <c r="C363" t="inlineStr">
        <is>
          <t>06-1801ACC</t>
        </is>
      </c>
      <c r="D363" t="inlineStr">
        <is>
          <t>1801 ACCENTS</t>
        </is>
      </c>
      <c r="E363" t="inlineStr">
        <is>
          <t>SUCCULENT-ECHEVERIA-GALATICA</t>
        </is>
      </c>
      <c r="F363" t="inlineStr">
        <is>
          <t>5</t>
        </is>
      </c>
      <c r="G363" t="n">
        <v>23</v>
      </c>
    </row>
    <row r="364">
      <c r="B364" t="n">
        <v>48690</v>
      </c>
      <c r="C364" t="inlineStr">
        <is>
          <t>06-1801ACC</t>
        </is>
      </c>
      <c r="D364" t="inlineStr">
        <is>
          <t>1801 ACCENTS</t>
        </is>
      </c>
      <c r="E364" t="inlineStr">
        <is>
          <t>SUCCULENT-ECHEVERIA-MEXICANA</t>
        </is>
      </c>
      <c r="F364" t="inlineStr">
        <is>
          <t>5</t>
        </is>
      </c>
      <c r="G364" t="n">
        <v>4</v>
      </c>
    </row>
    <row r="365">
      <c r="B365" t="n">
        <v>48700</v>
      </c>
      <c r="C365" t="inlineStr">
        <is>
          <t>06-1801ACC</t>
        </is>
      </c>
      <c r="D365" t="inlineStr">
        <is>
          <t>1801 ACCENTS</t>
        </is>
      </c>
      <c r="E365" t="inlineStr">
        <is>
          <t>SUCCULENT-ECHEVERIA-MIRA</t>
        </is>
      </c>
      <c r="F365" t="inlineStr">
        <is>
          <t>5</t>
        </is>
      </c>
      <c r="G365" t="n">
        <v>23</v>
      </c>
    </row>
    <row r="366">
      <c r="B366" t="n">
        <v>48706</v>
      </c>
      <c r="C366" t="inlineStr">
        <is>
          <t>06-1801ACC</t>
        </is>
      </c>
      <c r="D366" t="inlineStr">
        <is>
          <t>1801 ACCENTS</t>
        </is>
      </c>
      <c r="E366" t="inlineStr">
        <is>
          <t>SUCCULENT-ECHEVERIA-PERLE VON NURNBERG</t>
        </is>
      </c>
      <c r="F366" t="inlineStr">
        <is>
          <t>5</t>
        </is>
      </c>
      <c r="G366" t="n">
        <v>15</v>
      </c>
    </row>
    <row r="367">
      <c r="B367" t="n">
        <v>48730</v>
      </c>
      <c r="C367" t="inlineStr">
        <is>
          <t>06-1801ACC</t>
        </is>
      </c>
      <c r="D367" t="inlineStr">
        <is>
          <t>1801 ACCENTS</t>
        </is>
      </c>
      <c r="E367" t="inlineStr">
        <is>
          <t>SUCCULENT-ECHEVERIA-TEXENSIS</t>
        </is>
      </c>
      <c r="F367" t="inlineStr">
        <is>
          <t>5</t>
        </is>
      </c>
      <c r="G367" t="n">
        <v>25</v>
      </c>
    </row>
    <row r="368">
      <c r="B368" t="n">
        <v>48800</v>
      </c>
      <c r="C368" t="inlineStr">
        <is>
          <t>06-1801ACC</t>
        </is>
      </c>
      <c r="D368" t="inlineStr">
        <is>
          <t>1801 ACCENTS</t>
        </is>
      </c>
      <c r="E368" t="inlineStr">
        <is>
          <t>SUCCULENT-HAWORTHIA-BIG BAND</t>
        </is>
      </c>
      <c r="F368" t="inlineStr">
        <is>
          <t>5</t>
        </is>
      </c>
      <c r="G368" t="n">
        <v>11</v>
      </c>
    </row>
    <row r="369">
      <c r="B369" t="n">
        <v>48830</v>
      </c>
      <c r="C369" t="inlineStr">
        <is>
          <t>06-1801ACC</t>
        </is>
      </c>
      <c r="D369" t="inlineStr">
        <is>
          <t>1801 ACCENTS</t>
        </is>
      </c>
      <c r="E369" t="inlineStr">
        <is>
          <t>SUCCULENT-KALANCHOE-POLAR BEAR</t>
        </is>
      </c>
      <c r="F369" t="inlineStr">
        <is>
          <t>5</t>
        </is>
      </c>
      <c r="G369" t="n">
        <v>5</v>
      </c>
    </row>
    <row r="370">
      <c r="B370" t="n">
        <v>48880</v>
      </c>
      <c r="C370" t="inlineStr">
        <is>
          <t>06-1801ACC</t>
        </is>
      </c>
      <c r="D370" t="inlineStr">
        <is>
          <t>1801 ACCENTS</t>
        </is>
      </c>
      <c r="E370" t="inlineStr">
        <is>
          <t>SUCCULENT-PEPEROMIA-GRAVEOLENS</t>
        </is>
      </c>
      <c r="F370" t="inlineStr">
        <is>
          <t>5</t>
        </is>
      </c>
      <c r="G370" t="n">
        <v>36</v>
      </c>
    </row>
    <row r="371">
      <c r="B371" t="n">
        <v>48910</v>
      </c>
      <c r="C371" t="inlineStr">
        <is>
          <t>06-1801ACC</t>
        </is>
      </c>
      <c r="D371" t="inlineStr">
        <is>
          <t>1801 ACCENTS</t>
        </is>
      </c>
      <c r="E371" t="inlineStr">
        <is>
          <t>SUCCULENT-STRING OF PEARLS</t>
        </is>
      </c>
      <c r="F371" t="inlineStr">
        <is>
          <t>5</t>
        </is>
      </c>
      <c r="G371" t="n">
        <v>97</v>
      </c>
    </row>
    <row r="372">
      <c r="B372" t="n">
        <v>48946</v>
      </c>
      <c r="C372" t="inlineStr">
        <is>
          <t>06-1801ACC</t>
        </is>
      </c>
      <c r="D372" t="inlineStr">
        <is>
          <t>1801 ACCENTS</t>
        </is>
      </c>
      <c r="E372" t="inlineStr">
        <is>
          <t>TRADESCANTIA-GIBASIS-BRIDAL VEIL</t>
        </is>
      </c>
      <c r="F372" t="inlineStr">
        <is>
          <t>5</t>
        </is>
      </c>
      <c r="G372" t="n">
        <v>75</v>
      </c>
    </row>
    <row r="373">
      <c r="B373" t="n">
        <v>48960</v>
      </c>
      <c r="C373" t="inlineStr">
        <is>
          <t>06-1801ACC</t>
        </is>
      </c>
      <c r="D373" t="inlineStr">
        <is>
          <t>1801 ACCENTS</t>
        </is>
      </c>
      <c r="E373" t="inlineStr">
        <is>
          <t>TRADESCANTIA-PINK PANTHER</t>
        </is>
      </c>
      <c r="F373" t="inlineStr">
        <is>
          <t>5</t>
        </is>
      </c>
      <c r="G373" t="n">
        <v>30</v>
      </c>
    </row>
    <row r="374">
      <c r="B374" t="n">
        <v>48970</v>
      </c>
      <c r="C374" t="inlineStr">
        <is>
          <t>06-1801ACC</t>
        </is>
      </c>
      <c r="D374" t="inlineStr">
        <is>
          <t>1801 ACCENTS</t>
        </is>
      </c>
      <c r="E374" t="inlineStr">
        <is>
          <t>TRADESCANTIA-WANDERING JEW-PURPLE</t>
        </is>
      </c>
      <c r="F374" t="inlineStr">
        <is>
          <t>5</t>
        </is>
      </c>
      <c r="G374" t="n">
        <v>125</v>
      </c>
    </row>
    <row r="375">
      <c r="B375" t="n">
        <v>49040</v>
      </c>
      <c r="C375" t="inlineStr">
        <is>
          <t>06-1801ACC</t>
        </is>
      </c>
      <c r="D375" t="inlineStr">
        <is>
          <t>1801 ACCENTS</t>
        </is>
      </c>
      <c r="E375" t="inlineStr">
        <is>
          <t>VINCA VINE-VARIEGATED</t>
        </is>
      </c>
      <c r="F375" t="inlineStr">
        <is>
          <t>5</t>
        </is>
      </c>
      <c r="G375" t="n">
        <v>424</v>
      </c>
    </row>
    <row r="376">
      <c r="B376" t="n">
        <v>25180</v>
      </c>
      <c r="C376" t="inlineStr">
        <is>
          <t>09-601ANN</t>
        </is>
      </c>
      <c r="D376" t="inlineStr">
        <is>
          <t>601 ANN</t>
        </is>
      </c>
      <c r="E376" t="inlineStr">
        <is>
          <t>CANNA-CANNOVA-BRONZE LEAF SCARLET</t>
        </is>
      </c>
      <c r="F376" t="inlineStr">
        <is>
          <t>4</t>
        </is>
      </c>
      <c r="G376" t="n">
        <v>203</v>
      </c>
    </row>
    <row r="377">
      <c r="B377" t="n">
        <v>25200</v>
      </c>
      <c r="C377" t="inlineStr">
        <is>
          <t>09-601ANN</t>
        </is>
      </c>
      <c r="D377" t="inlineStr">
        <is>
          <t>601 ANN</t>
        </is>
      </c>
      <c r="E377" t="inlineStr">
        <is>
          <t>CANNA-CANNOVA-RED</t>
        </is>
      </c>
      <c r="F377" t="inlineStr">
        <is>
          <t>4</t>
        </is>
      </c>
      <c r="G377" t="n">
        <v>154</v>
      </c>
    </row>
    <row r="378">
      <c r="B378" t="n">
        <v>25210</v>
      </c>
      <c r="C378" t="inlineStr">
        <is>
          <t>09-601ANN</t>
        </is>
      </c>
      <c r="D378" t="inlineStr">
        <is>
          <t>601 ANN</t>
        </is>
      </c>
      <c r="E378" t="inlineStr">
        <is>
          <t>CANNA-CANNOVA-ROSE</t>
        </is>
      </c>
      <c r="F378" t="inlineStr">
        <is>
          <t>4</t>
        </is>
      </c>
      <c r="G378" t="n">
        <v>141</v>
      </c>
    </row>
    <row r="379">
      <c r="B379" t="n">
        <v>25220</v>
      </c>
      <c r="C379" t="inlineStr">
        <is>
          <t>09-601ANN</t>
        </is>
      </c>
      <c r="D379" t="inlineStr">
        <is>
          <t>601 ANN</t>
        </is>
      </c>
      <c r="E379" t="inlineStr">
        <is>
          <t>CANNA-CANNOVA-YELLOW</t>
        </is>
      </c>
      <c r="F379" t="inlineStr">
        <is>
          <t>4</t>
        </is>
      </c>
      <c r="G379" t="n">
        <v>179</v>
      </c>
    </row>
    <row r="380">
      <c r="B380" t="n">
        <v>25326</v>
      </c>
      <c r="C380" t="inlineStr">
        <is>
          <t>09-601ANN</t>
        </is>
      </c>
      <c r="D380" t="inlineStr">
        <is>
          <t>601 ANN</t>
        </is>
      </c>
      <c r="E380" t="inlineStr">
        <is>
          <t>CASTOR-BEAN</t>
        </is>
      </c>
      <c r="F380" t="inlineStr">
        <is>
          <t>5</t>
        </is>
      </c>
      <c r="G380" t="n">
        <v>53</v>
      </c>
    </row>
    <row r="381">
      <c r="B381" t="n">
        <v>25530</v>
      </c>
      <c r="C381" t="inlineStr">
        <is>
          <t>09-601ANN</t>
        </is>
      </c>
      <c r="D381" t="inlineStr">
        <is>
          <t>601 ANN</t>
        </is>
      </c>
      <c r="E381" t="inlineStr">
        <is>
          <t>GARVINEA-FEMMY-PURPLE</t>
        </is>
      </c>
      <c r="F381" t="inlineStr">
        <is>
          <t>2</t>
        </is>
      </c>
      <c r="G381" t="n">
        <v>66</v>
      </c>
    </row>
    <row r="382">
      <c r="B382" t="n">
        <v>25538</v>
      </c>
      <c r="C382" t="inlineStr">
        <is>
          <t>09-601ANN</t>
        </is>
      </c>
      <c r="D382" t="inlineStr">
        <is>
          <t>601 ANN</t>
        </is>
      </c>
      <c r="E382" t="inlineStr">
        <is>
          <t>GARVINEA-MAJESTIC-YELLOW</t>
        </is>
      </c>
      <c r="F382" t="inlineStr">
        <is>
          <t>2</t>
        </is>
      </c>
      <c r="G382" t="n">
        <v>75</v>
      </c>
    </row>
    <row r="383">
      <c r="B383" t="n">
        <v>25540</v>
      </c>
      <c r="C383" t="inlineStr">
        <is>
          <t>09-601ANN</t>
        </is>
      </c>
      <c r="D383" t="inlineStr">
        <is>
          <t>601 ANN</t>
        </is>
      </c>
      <c r="E383" t="inlineStr">
        <is>
          <t>GARVINEA-SWEET-HEART</t>
        </is>
      </c>
      <c r="F383" t="inlineStr">
        <is>
          <t>2</t>
        </is>
      </c>
      <c r="G383" t="n">
        <v>39</v>
      </c>
    </row>
    <row r="384">
      <c r="B384" t="n">
        <v>25634</v>
      </c>
      <c r="C384" t="inlineStr">
        <is>
          <t>09-601ANN</t>
        </is>
      </c>
      <c r="D384" t="inlineStr">
        <is>
          <t>601 ANN</t>
        </is>
      </c>
      <c r="E384" t="inlineStr">
        <is>
          <t>GRASS-PURPLE FOUNTAIN</t>
        </is>
      </c>
      <c r="F384" t="inlineStr">
        <is>
          <t>5</t>
        </is>
      </c>
      <c r="G384" t="n">
        <v>469</v>
      </c>
    </row>
    <row r="385">
      <c r="B385" t="n">
        <v>20836</v>
      </c>
      <c r="C385" t="inlineStr">
        <is>
          <t>10-10BSKT</t>
        </is>
      </c>
      <c r="D385" t="inlineStr">
        <is>
          <t>10" BASKET  min 10\var</t>
        </is>
      </c>
      <c r="E385" t="inlineStr">
        <is>
          <t>BEGONIA-DRAGON WING-WHITE</t>
        </is>
      </c>
      <c r="F385" t="inlineStr">
        <is>
          <t>1</t>
        </is>
      </c>
      <c r="G385" t="n">
        <v>265</v>
      </c>
    </row>
    <row r="386">
      <c r="B386" t="n">
        <v>20988</v>
      </c>
      <c r="C386" t="inlineStr">
        <is>
          <t>10-10BSKT</t>
        </is>
      </c>
      <c r="D386" t="inlineStr">
        <is>
          <t>10" BASKET  min 10\var</t>
        </is>
      </c>
      <c r="E386" t="inlineStr">
        <is>
          <t>BEGONIA-VIKING XL-RED ON CHOCOLATE</t>
        </is>
      </c>
      <c r="F386" t="inlineStr">
        <is>
          <t>1</t>
        </is>
      </c>
      <c r="G386" t="n">
        <v>288</v>
      </c>
    </row>
    <row r="387">
      <c r="B387" t="n">
        <v>20980</v>
      </c>
      <c r="C387" t="inlineStr">
        <is>
          <t>10-10BSKT</t>
        </is>
      </c>
      <c r="D387" t="inlineStr">
        <is>
          <t>10" BASKET  min 10\var</t>
        </is>
      </c>
      <c r="E387" t="inlineStr">
        <is>
          <t>BEGONIA-VIKING-BRONZE LEAF ROSE</t>
        </is>
      </c>
      <c r="F387" t="inlineStr">
        <is>
          <t>1</t>
        </is>
      </c>
      <c r="G387" t="n">
        <v>237</v>
      </c>
    </row>
    <row r="388">
      <c r="B388" t="n">
        <v>20984</v>
      </c>
      <c r="C388" t="inlineStr">
        <is>
          <t>10-10BSKT</t>
        </is>
      </c>
      <c r="D388" t="inlineStr">
        <is>
          <t>10" BASKET  min 10\var</t>
        </is>
      </c>
      <c r="E388" t="inlineStr">
        <is>
          <t>BEGONIA-VIKING-GREEN LEAF RED</t>
        </is>
      </c>
      <c r="F388" t="inlineStr">
        <is>
          <t>1</t>
        </is>
      </c>
      <c r="G388" t="n">
        <v>756</v>
      </c>
    </row>
    <row r="389">
      <c r="B389" t="n">
        <v>20986</v>
      </c>
      <c r="C389" t="inlineStr">
        <is>
          <t>10-10BSKT</t>
        </is>
      </c>
      <c r="D389" t="inlineStr">
        <is>
          <t>10" BASKET  min 10\var</t>
        </is>
      </c>
      <c r="E389" t="inlineStr">
        <is>
          <t>BEGONIA-VIKING-GREEN LEAF ROSE</t>
        </is>
      </c>
      <c r="F389" t="inlineStr">
        <is>
          <t>1</t>
        </is>
      </c>
      <c r="G389" t="n">
        <v>380</v>
      </c>
    </row>
    <row r="390">
      <c r="B390" t="n">
        <v>21186</v>
      </c>
      <c r="C390" t="inlineStr">
        <is>
          <t>10-10BSKT</t>
        </is>
      </c>
      <c r="D390" t="inlineStr">
        <is>
          <t>10" BASKET  min 10\var</t>
        </is>
      </c>
      <c r="E390" t="inlineStr">
        <is>
          <t>CALIBRACHOA-OMBRE-BICOLOR</t>
        </is>
      </c>
      <c r="F390" t="inlineStr">
        <is>
          <t>1</t>
        </is>
      </c>
      <c r="G390" t="n">
        <v>9</v>
      </c>
    </row>
    <row r="391">
      <c r="B391" t="n">
        <v>21500</v>
      </c>
      <c r="C391" t="inlineStr">
        <is>
          <t>10-10BSKT</t>
        </is>
      </c>
      <c r="D391" t="inlineStr">
        <is>
          <t>10" BASKET  min 10\var</t>
        </is>
      </c>
      <c r="E391" t="inlineStr">
        <is>
          <t>FOLIAGE-BOSTON FERN</t>
        </is>
      </c>
      <c r="F391" t="inlineStr">
        <is>
          <t>5</t>
        </is>
      </c>
      <c r="G391" t="n">
        <v>4648</v>
      </c>
    </row>
    <row r="392">
      <c r="B392" t="n">
        <v>21734</v>
      </c>
      <c r="C392" t="inlineStr">
        <is>
          <t>10-10BSKT</t>
        </is>
      </c>
      <c r="D392" t="inlineStr">
        <is>
          <t>10" BASKET  min 10\var</t>
        </is>
      </c>
      <c r="E392" t="inlineStr">
        <is>
          <t>FUCHSIA-BALLERINA-PIQUE</t>
        </is>
      </c>
      <c r="F392" t="inlineStr">
        <is>
          <t>1</t>
        </is>
      </c>
      <c r="G392" t="n">
        <v>74</v>
      </c>
    </row>
    <row r="393">
      <c r="B393" t="n">
        <v>21736</v>
      </c>
      <c r="C393" t="inlineStr">
        <is>
          <t>10-10BSKT</t>
        </is>
      </c>
      <c r="D393" t="inlineStr">
        <is>
          <t>10" BASKET  min 10\var</t>
        </is>
      </c>
      <c r="E393" t="inlineStr">
        <is>
          <t>FUCHSIA-BALLERINA-PIROUETTE</t>
        </is>
      </c>
      <c r="F393" t="inlineStr">
        <is>
          <t>1</t>
        </is>
      </c>
      <c r="G393" t="n">
        <v>77</v>
      </c>
    </row>
    <row r="394">
      <c r="B394" t="n">
        <v>21740</v>
      </c>
      <c r="C394" t="inlineStr">
        <is>
          <t>10-10BSKT</t>
        </is>
      </c>
      <c r="D394" t="inlineStr">
        <is>
          <t>10" BASKET  min 10\var</t>
        </is>
      </c>
      <c r="E394" t="inlineStr">
        <is>
          <t>FUCHSIA-BALLERINA-RELEVE</t>
        </is>
      </c>
      <c r="F394" t="inlineStr">
        <is>
          <t>1</t>
        </is>
      </c>
      <c r="G394" t="n">
        <v>122</v>
      </c>
    </row>
    <row r="395">
      <c r="B395" t="n">
        <v>21746</v>
      </c>
      <c r="C395" t="inlineStr">
        <is>
          <t>10-10BSKT</t>
        </is>
      </c>
      <c r="D395" t="inlineStr">
        <is>
          <t>10" BASKET  min 10\var</t>
        </is>
      </c>
      <c r="E395" t="inlineStr">
        <is>
          <t>FUCHSIA-BALLERINA-TENDU</t>
        </is>
      </c>
      <c r="F395" t="inlineStr">
        <is>
          <t>1</t>
        </is>
      </c>
      <c r="G395" t="n">
        <v>144</v>
      </c>
    </row>
    <row r="396">
      <c r="B396" t="n">
        <v>21930</v>
      </c>
      <c r="C396" t="inlineStr">
        <is>
          <t>10-10BSKT</t>
        </is>
      </c>
      <c r="D396" t="inlineStr">
        <is>
          <t>10" BASKET  min 10\var</t>
        </is>
      </c>
      <c r="E396" t="inlineStr">
        <is>
          <t>GERANIUM-BIG EEZE-CORAL</t>
        </is>
      </c>
      <c r="F396" t="inlineStr">
        <is>
          <t>1</t>
        </is>
      </c>
      <c r="G396" t="n">
        <v>26</v>
      </c>
    </row>
    <row r="397">
      <c r="B397" t="n">
        <v>21940</v>
      </c>
      <c r="C397" t="inlineStr">
        <is>
          <t>10-10BSKT</t>
        </is>
      </c>
      <c r="D397" t="inlineStr">
        <is>
          <t>10" BASKET  min 10\var</t>
        </is>
      </c>
      <c r="E397" t="inlineStr">
        <is>
          <t>GERANIUM-BIG EEZE-DARK RED</t>
        </is>
      </c>
      <c r="F397" t="inlineStr">
        <is>
          <t>1</t>
        </is>
      </c>
      <c r="G397" t="n">
        <v>102</v>
      </c>
    </row>
    <row r="398">
      <c r="B398" t="n">
        <v>21950</v>
      </c>
      <c r="C398" t="inlineStr">
        <is>
          <t>10-10BSKT</t>
        </is>
      </c>
      <c r="D398" t="inlineStr">
        <is>
          <t>10" BASKET  min 10\var</t>
        </is>
      </c>
      <c r="E398" t="inlineStr">
        <is>
          <t>GERANIUM-BIG EEZE-FLAMINGO</t>
        </is>
      </c>
      <c r="F398" t="inlineStr">
        <is>
          <t>1</t>
        </is>
      </c>
      <c r="G398" t="n">
        <v>260</v>
      </c>
    </row>
    <row r="399">
      <c r="B399" t="n">
        <v>21960</v>
      </c>
      <c r="C399" t="inlineStr">
        <is>
          <t>10-10BSKT</t>
        </is>
      </c>
      <c r="D399" t="inlineStr">
        <is>
          <t>10" BASKET  min 10\var</t>
        </is>
      </c>
      <c r="E399" t="inlineStr">
        <is>
          <t>GERANIUM-BIG EEZE-FUCHSIA BLUE</t>
        </is>
      </c>
      <c r="F399" t="inlineStr">
        <is>
          <t>1</t>
        </is>
      </c>
      <c r="G399" t="n">
        <v>359</v>
      </c>
    </row>
    <row r="400">
      <c r="B400" t="n">
        <v>21986</v>
      </c>
      <c r="C400" t="inlineStr">
        <is>
          <t>10-10BSKT</t>
        </is>
      </c>
      <c r="D400" t="inlineStr">
        <is>
          <t>10" BASKET  min 10\var</t>
        </is>
      </c>
      <c r="E400" t="inlineStr">
        <is>
          <t>GERANIUM-BIG EEZE-PINK BATIK</t>
        </is>
      </c>
      <c r="F400" t="inlineStr">
        <is>
          <t>1</t>
        </is>
      </c>
      <c r="G400" t="n">
        <v>560</v>
      </c>
    </row>
    <row r="401">
      <c r="B401" t="n">
        <v>22340</v>
      </c>
      <c r="C401" t="inlineStr">
        <is>
          <t>10-10BSKT</t>
        </is>
      </c>
      <c r="D401" t="inlineStr">
        <is>
          <t>10" BASKET  min 10\var</t>
        </is>
      </c>
      <c r="E401" t="inlineStr">
        <is>
          <t>LOPHOSPERMUM-COMPOST-ROSE &amp; WHITE</t>
        </is>
      </c>
      <c r="F401" t="inlineStr">
        <is>
          <t>1</t>
        </is>
      </c>
      <c r="G401" t="n">
        <v>54</v>
      </c>
    </row>
    <row r="402">
      <c r="B402" t="n">
        <v>22410</v>
      </c>
      <c r="C402" t="inlineStr">
        <is>
          <t>10-10BSKT</t>
        </is>
      </c>
      <c r="D402" t="inlineStr">
        <is>
          <t>10" BASKET  min 10\var</t>
        </is>
      </c>
      <c r="E402" t="inlineStr">
        <is>
          <t>MIXED-CANDY CANE</t>
        </is>
      </c>
      <c r="F402" t="inlineStr">
        <is>
          <t>1</t>
        </is>
      </c>
      <c r="G402" t="n">
        <v>65</v>
      </c>
    </row>
    <row r="403">
      <c r="B403" t="n">
        <v>22500</v>
      </c>
      <c r="C403" t="inlineStr">
        <is>
          <t>10-10BSKT</t>
        </is>
      </c>
      <c r="D403" t="inlineStr">
        <is>
          <t>10" BASKET  min 10\var</t>
        </is>
      </c>
      <c r="E403" t="inlineStr">
        <is>
          <t>MIXED-OMBRE PINK</t>
        </is>
      </c>
      <c r="F403" t="inlineStr">
        <is>
          <t>1</t>
        </is>
      </c>
      <c r="G403" t="n">
        <v>30</v>
      </c>
    </row>
    <row r="404">
      <c r="B404" t="n">
        <v>22510</v>
      </c>
      <c r="C404" t="inlineStr">
        <is>
          <t>10-10BSKT</t>
        </is>
      </c>
      <c r="D404" t="inlineStr">
        <is>
          <t>10" BASKET  min 10\var</t>
        </is>
      </c>
      <c r="E404" t="inlineStr">
        <is>
          <t>MIXED-PETUNIA-ITSY-TRIO</t>
        </is>
      </c>
      <c r="F404" t="inlineStr">
        <is>
          <t>1</t>
        </is>
      </c>
      <c r="G404" t="n">
        <v>184</v>
      </c>
    </row>
    <row r="405">
      <c r="B405" t="n">
        <v>22520</v>
      </c>
      <c r="C405" t="inlineStr">
        <is>
          <t>10-10BSKT</t>
        </is>
      </c>
      <c r="D405" t="inlineStr">
        <is>
          <t>10" BASKET  min 10\var</t>
        </is>
      </c>
      <c r="E405" t="inlineStr">
        <is>
          <t>MIXED-PINK LACE</t>
        </is>
      </c>
      <c r="F405" t="inlineStr">
        <is>
          <t>1</t>
        </is>
      </c>
      <c r="G405" t="n">
        <v>173</v>
      </c>
    </row>
    <row r="406">
      <c r="B406" t="n">
        <v>22550</v>
      </c>
      <c r="C406" t="inlineStr">
        <is>
          <t>10-10BSKT</t>
        </is>
      </c>
      <c r="D406" t="inlineStr">
        <is>
          <t>10" BASKET  min 10\var</t>
        </is>
      </c>
      <c r="E406" t="inlineStr">
        <is>
          <t>MIXED-RASPBERRY SWIRL</t>
        </is>
      </c>
      <c r="F406" t="inlineStr">
        <is>
          <t>1</t>
        </is>
      </c>
      <c r="G406" t="n">
        <v>199</v>
      </c>
    </row>
    <row r="407">
      <c r="B407" t="n">
        <v>22590</v>
      </c>
      <c r="C407" t="inlineStr">
        <is>
          <t>10-10BSKT</t>
        </is>
      </c>
      <c r="D407" t="inlineStr">
        <is>
          <t>10" BASKET  min 10\var</t>
        </is>
      </c>
      <c r="E407" t="inlineStr">
        <is>
          <t>MIXED-STRAWBERRIES &amp; CREAM</t>
        </is>
      </c>
      <c r="F407" t="inlineStr">
        <is>
          <t>1</t>
        </is>
      </c>
      <c r="G407" t="n">
        <v>172</v>
      </c>
    </row>
    <row r="408">
      <c r="B408" t="n">
        <v>22836</v>
      </c>
      <c r="C408" t="inlineStr">
        <is>
          <t>10-10BSKT</t>
        </is>
      </c>
      <c r="D408" t="inlineStr">
        <is>
          <t>10" BASKET  min 10\var</t>
        </is>
      </c>
      <c r="E408" t="inlineStr">
        <is>
          <t>STRAWBERRY-DELIZZ</t>
        </is>
      </c>
      <c r="F408" t="inlineStr">
        <is>
          <t>.</t>
        </is>
      </c>
      <c r="G408" t="n">
        <v>95</v>
      </c>
    </row>
    <row r="409">
      <c r="B409" t="n">
        <v>22900</v>
      </c>
      <c r="C409" t="inlineStr">
        <is>
          <t>10-10BSKT</t>
        </is>
      </c>
      <c r="D409" t="inlineStr">
        <is>
          <t>10" BASKET  min 10\var</t>
        </is>
      </c>
      <c r="E409" t="inlineStr">
        <is>
          <t>SUNPATIENS-COMPACT-LILAC</t>
        </is>
      </c>
      <c r="F409" t="inlineStr">
        <is>
          <t>1</t>
        </is>
      </c>
      <c r="G409" t="n">
        <v>465</v>
      </c>
    </row>
    <row r="410">
      <c r="B410" t="n">
        <v>22950</v>
      </c>
      <c r="C410" t="inlineStr">
        <is>
          <t>10-10BSKT</t>
        </is>
      </c>
      <c r="D410" t="inlineStr">
        <is>
          <t>10" BASKET  min 10\var</t>
        </is>
      </c>
      <c r="E410" t="inlineStr">
        <is>
          <t>SUNPATIENS-TRIO</t>
        </is>
      </c>
      <c r="F410" t="inlineStr">
        <is>
          <t>1</t>
        </is>
      </c>
      <c r="G410" t="n">
        <v>552</v>
      </c>
    </row>
    <row r="411">
      <c r="B411" t="n">
        <v>22978</v>
      </c>
      <c r="C411" t="inlineStr">
        <is>
          <t>10-10BSKT</t>
        </is>
      </c>
      <c r="D411" t="inlineStr">
        <is>
          <t>10" BASKET  min 10\var</t>
        </is>
      </c>
      <c r="E411" t="inlineStr">
        <is>
          <t>SUNPATIENS-VIGOROUS-TROPICAL ORANGE</t>
        </is>
      </c>
      <c r="F411" t="inlineStr">
        <is>
          <t>1</t>
        </is>
      </c>
      <c r="G411" t="n">
        <v>120</v>
      </c>
    </row>
    <row r="412">
      <c r="B412" t="n">
        <v>45500</v>
      </c>
      <c r="C412" t="inlineStr">
        <is>
          <t>10-12 BSK</t>
        </is>
      </c>
      <c r="D412" t="inlineStr">
        <is>
          <t>12" BASKET  min 8\var</t>
        </is>
      </c>
      <c r="E412" t="inlineStr">
        <is>
          <t>COWBOY</t>
        </is>
      </c>
      <c r="F412" t="inlineStr">
        <is>
          <t>1</t>
        </is>
      </c>
      <c r="G412" t="n">
        <v>176</v>
      </c>
    </row>
    <row r="413">
      <c r="B413" t="n">
        <v>45530</v>
      </c>
      <c r="C413" t="inlineStr">
        <is>
          <t>10-12 BSK</t>
        </is>
      </c>
      <c r="D413" t="inlineStr">
        <is>
          <t>12" BASKET  min 8\var</t>
        </is>
      </c>
      <c r="E413" t="inlineStr">
        <is>
          <t>COWGIRL</t>
        </is>
      </c>
      <c r="F413" t="inlineStr">
        <is>
          <t>1</t>
        </is>
      </c>
      <c r="G413" t="n">
        <v>190</v>
      </c>
    </row>
    <row r="414">
      <c r="B414" t="n">
        <v>45670</v>
      </c>
      <c r="C414" t="inlineStr">
        <is>
          <t>10-12 BSK</t>
        </is>
      </c>
      <c r="D414" t="inlineStr">
        <is>
          <t>12" BASKET  min 8\var</t>
        </is>
      </c>
      <c r="E414" t="inlineStr">
        <is>
          <t>DIVA</t>
        </is>
      </c>
      <c r="F414" t="inlineStr">
        <is>
          <t>1</t>
        </is>
      </c>
      <c r="G414" t="n">
        <v>286</v>
      </c>
    </row>
    <row r="415">
      <c r="B415" t="n">
        <v>45750</v>
      </c>
      <c r="C415" t="inlineStr">
        <is>
          <t>10-12 BSK</t>
        </is>
      </c>
      <c r="D415" t="inlineStr">
        <is>
          <t>12" BASKET  min 8\var</t>
        </is>
      </c>
      <c r="E415" t="inlineStr">
        <is>
          <t>FUCHSIA BLUE</t>
        </is>
      </c>
      <c r="F415" t="inlineStr">
        <is>
          <t>1</t>
        </is>
      </c>
      <c r="G415" t="n">
        <v>166</v>
      </c>
    </row>
    <row r="416">
      <c r="B416" t="n">
        <v>45822</v>
      </c>
      <c r="C416" t="inlineStr">
        <is>
          <t>10-12 BSK</t>
        </is>
      </c>
      <c r="D416" t="inlineStr">
        <is>
          <t>12" BASKET  min 8\var</t>
        </is>
      </c>
      <c r="E416" t="inlineStr">
        <is>
          <t>HEART THROB</t>
        </is>
      </c>
      <c r="F416" t="inlineStr">
        <is>
          <t>1</t>
        </is>
      </c>
      <c r="G416" t="n">
        <v>20</v>
      </c>
    </row>
    <row r="417">
      <c r="B417" t="n">
        <v>46912</v>
      </c>
      <c r="C417" t="inlineStr">
        <is>
          <t>10-12 BSK</t>
        </is>
      </c>
      <c r="D417" t="inlineStr">
        <is>
          <t>12" BASKET  min 8\var</t>
        </is>
      </c>
      <c r="E417" t="inlineStr">
        <is>
          <t>PINK FLAMINGO</t>
        </is>
      </c>
      <c r="F417" t="inlineStr">
        <is>
          <t>1</t>
        </is>
      </c>
      <c r="G417" t="n">
        <v>186</v>
      </c>
    </row>
    <row r="418">
      <c r="B418" t="n">
        <v>46922</v>
      </c>
      <c r="C418" t="inlineStr">
        <is>
          <t>10-12 BSK</t>
        </is>
      </c>
      <c r="D418" t="inlineStr">
        <is>
          <t>12" BASKET  min 8\var</t>
        </is>
      </c>
      <c r="E418" t="inlineStr">
        <is>
          <t>PINK LADY</t>
        </is>
      </c>
      <c r="F418" t="inlineStr">
        <is>
          <t>1</t>
        </is>
      </c>
      <c r="G418" t="n">
        <v>191</v>
      </c>
    </row>
    <row r="419">
      <c r="B419" t="n">
        <v>46930</v>
      </c>
      <c r="C419" t="inlineStr">
        <is>
          <t>10-12 BSK</t>
        </is>
      </c>
      <c r="D419" t="inlineStr">
        <is>
          <t>12" BASKET  min 8\var</t>
        </is>
      </c>
      <c r="E419" t="inlineStr">
        <is>
          <t>PINK SKY</t>
        </is>
      </c>
      <c r="F419" t="inlineStr">
        <is>
          <t>1</t>
        </is>
      </c>
      <c r="G419" t="n">
        <v>367</v>
      </c>
    </row>
    <row r="420">
      <c r="B420" t="n">
        <v>46950</v>
      </c>
      <c r="C420" t="inlineStr">
        <is>
          <t>10-12 BSK</t>
        </is>
      </c>
      <c r="D420" t="inlineStr">
        <is>
          <t>12" BASKET  min 8\var</t>
        </is>
      </c>
      <c r="E420" t="inlineStr">
        <is>
          <t>PURPLE HAZE</t>
        </is>
      </c>
      <c r="F420" t="inlineStr">
        <is>
          <t>1</t>
        </is>
      </c>
      <c r="G420" t="n">
        <v>285</v>
      </c>
    </row>
    <row r="421">
      <c r="B421" t="n">
        <v>47320</v>
      </c>
      <c r="C421" t="inlineStr">
        <is>
          <t>10-12 BSK</t>
        </is>
      </c>
      <c r="D421" t="inlineStr">
        <is>
          <t>12" BASKET  min 8\var</t>
        </is>
      </c>
      <c r="E421" t="inlineStr">
        <is>
          <t>RED STRIPE</t>
        </is>
      </c>
      <c r="F421" t="inlineStr">
        <is>
          <t>1</t>
        </is>
      </c>
      <c r="G421" t="n">
        <v>201</v>
      </c>
    </row>
    <row r="422">
      <c r="B422" t="n">
        <v>47366</v>
      </c>
      <c r="C422" t="inlineStr">
        <is>
          <t>10-12 BSK</t>
        </is>
      </c>
      <c r="D422" t="inlineStr">
        <is>
          <t>12" BASKET  min 8\var</t>
        </is>
      </c>
      <c r="E422" t="inlineStr">
        <is>
          <t>ROSE GLOW</t>
        </is>
      </c>
      <c r="F422" t="inlineStr">
        <is>
          <t>1</t>
        </is>
      </c>
      <c r="G422" t="n">
        <v>304</v>
      </c>
    </row>
    <row r="423">
      <c r="B423" t="n">
        <v>47400</v>
      </c>
      <c r="C423" t="inlineStr">
        <is>
          <t>10-12 BSK</t>
        </is>
      </c>
      <c r="D423" t="inlineStr">
        <is>
          <t>12" BASKET  min 8\var</t>
        </is>
      </c>
      <c r="E423" t="inlineStr">
        <is>
          <t>SLY FOX</t>
        </is>
      </c>
      <c r="F423" t="inlineStr">
        <is>
          <t>1</t>
        </is>
      </c>
      <c r="G423" t="n">
        <v>10</v>
      </c>
    </row>
    <row r="424">
      <c r="B424" t="n">
        <v>33170</v>
      </c>
      <c r="C424" t="inlineStr">
        <is>
          <t>11-0SM RD PLTR</t>
        </is>
      </c>
      <c r="D424" t="inlineStr">
        <is>
          <t>SM RD PLANTER  min 10\var</t>
        </is>
      </c>
      <c r="E424" t="inlineStr">
        <is>
          <t>ALOCASIA-PORTODORA</t>
        </is>
      </c>
      <c r="F424" t="inlineStr">
        <is>
          <t>5</t>
        </is>
      </c>
      <c r="G424" t="n">
        <v>170</v>
      </c>
    </row>
    <row r="425">
      <c r="B425" t="n">
        <v>33667</v>
      </c>
      <c r="C425" t="inlineStr">
        <is>
          <t>11-0SM RD PLTR</t>
        </is>
      </c>
      <c r="D425" t="inlineStr">
        <is>
          <t>SM RD PLANTER  min 10\var</t>
        </is>
      </c>
      <c r="E425" t="inlineStr">
        <is>
          <t>BRUNNERA-JACK FROST</t>
        </is>
      </c>
      <c r="F425" t="inlineStr">
        <is>
          <t>5</t>
        </is>
      </c>
      <c r="G425" t="n">
        <v>1</v>
      </c>
    </row>
    <row r="426">
      <c r="B426" t="n">
        <v>33923</v>
      </c>
      <c r="C426" t="inlineStr">
        <is>
          <t>11-0SM RD PLTR</t>
        </is>
      </c>
      <c r="D426" t="inlineStr">
        <is>
          <t>SM RD PLANTER  min 10\var</t>
        </is>
      </c>
      <c r="E426" t="inlineStr">
        <is>
          <t>DAHLIA-ELECTRO-PINK</t>
        </is>
      </c>
      <c r="F426" t="inlineStr">
        <is>
          <t>1</t>
        </is>
      </c>
      <c r="G426" t="n">
        <v>208</v>
      </c>
    </row>
    <row r="427">
      <c r="B427" t="n">
        <v>33950</v>
      </c>
      <c r="C427" t="inlineStr">
        <is>
          <t>11-0SM RD PLTR</t>
        </is>
      </c>
      <c r="D427" t="inlineStr">
        <is>
          <t>SM RD PLANTER  min 10\var</t>
        </is>
      </c>
      <c r="E427" t="inlineStr">
        <is>
          <t>DAHLIA-LABELLA MAGGIORE FUN-CHOCOLATE YELLOW</t>
        </is>
      </c>
      <c r="F427" t="inlineStr">
        <is>
          <t>2</t>
        </is>
      </c>
      <c r="G427" t="n">
        <v>133</v>
      </c>
    </row>
    <row r="428">
      <c r="B428" t="n">
        <v>33954</v>
      </c>
      <c r="C428" t="inlineStr">
        <is>
          <t>11-0SM RD PLTR</t>
        </is>
      </c>
      <c r="D428" t="inlineStr">
        <is>
          <t>SM RD PLANTER  min 10\var</t>
        </is>
      </c>
      <c r="E428" t="inlineStr">
        <is>
          <t>DAHLIA-LABELLA MAGGIORE FUN-DAXX</t>
        </is>
      </c>
      <c r="F428" t="inlineStr">
        <is>
          <t>1</t>
        </is>
      </c>
      <c r="G428" t="n">
        <v>96</v>
      </c>
    </row>
    <row r="429">
      <c r="B429" t="n">
        <v>33960</v>
      </c>
      <c r="C429" t="inlineStr">
        <is>
          <t>11-0SM RD PLTR</t>
        </is>
      </c>
      <c r="D429" t="inlineStr">
        <is>
          <t>SM RD PLANTER  min 10\var</t>
        </is>
      </c>
      <c r="E429" t="inlineStr">
        <is>
          <t>DAHLIA-LABELLA MAGGIORE FUN-ROSE BICOLOR</t>
        </is>
      </c>
      <c r="F429" t="inlineStr">
        <is>
          <t>1</t>
        </is>
      </c>
      <c r="G429" t="n">
        <v>5</v>
      </c>
    </row>
    <row r="430">
      <c r="B430" t="n">
        <v>33966</v>
      </c>
      <c r="C430" t="inlineStr">
        <is>
          <t>11-0SM RD PLTR</t>
        </is>
      </c>
      <c r="D430" t="inlineStr">
        <is>
          <t>SM RD PLANTER  min 10\var</t>
        </is>
      </c>
      <c r="E430" t="inlineStr">
        <is>
          <t>DAHLIA-MEGA BOOM-BERRY BLAST-PINK</t>
        </is>
      </c>
      <c r="F430" t="inlineStr">
        <is>
          <t>1</t>
        </is>
      </c>
      <c r="G430" t="n">
        <v>116</v>
      </c>
    </row>
    <row r="431">
      <c r="B431" t="n">
        <v>33970</v>
      </c>
      <c r="C431" t="inlineStr">
        <is>
          <t>11-0SM RD PLTR</t>
        </is>
      </c>
      <c r="D431" t="inlineStr">
        <is>
          <t>SM RD PLANTER  min 10\var</t>
        </is>
      </c>
      <c r="E431" t="inlineStr">
        <is>
          <t>DAHLIA-MEGA BOOM-FIRE</t>
        </is>
      </c>
      <c r="F431" t="inlineStr">
        <is>
          <t>1</t>
        </is>
      </c>
      <c r="G431" t="n">
        <v>127</v>
      </c>
    </row>
    <row r="432">
      <c r="B432" t="n">
        <v>33976</v>
      </c>
      <c r="C432" t="inlineStr">
        <is>
          <t>11-0SM RD PLTR</t>
        </is>
      </c>
      <c r="D432" t="inlineStr">
        <is>
          <t>SM RD PLANTER  min 10\var</t>
        </is>
      </c>
      <c r="E432" t="inlineStr">
        <is>
          <t>DAHLIA-MEGA BOOM-ORANGE CRUSH</t>
        </is>
      </c>
      <c r="F432" t="inlineStr">
        <is>
          <t>1</t>
        </is>
      </c>
      <c r="G432" t="n">
        <v>106</v>
      </c>
    </row>
    <row r="433">
      <c r="B433" t="n">
        <v>33990</v>
      </c>
      <c r="C433" t="inlineStr">
        <is>
          <t>11-0SM RD PLTR</t>
        </is>
      </c>
      <c r="D433" t="inlineStr">
        <is>
          <t>SM RD PLANTER  min 10\var</t>
        </is>
      </c>
      <c r="E433" t="inlineStr">
        <is>
          <t>DAHLIA-MEGA BOOM-RASPBERRY ICE</t>
        </is>
      </c>
      <c r="F433" t="inlineStr">
        <is>
          <t>1</t>
        </is>
      </c>
      <c r="G433" t="n">
        <v>29</v>
      </c>
    </row>
    <row r="434">
      <c r="B434" t="n">
        <v>34000</v>
      </c>
      <c r="C434" t="inlineStr">
        <is>
          <t>11-0SM RD PLTR</t>
        </is>
      </c>
      <c r="D434" t="inlineStr">
        <is>
          <t>SM RD PLANTER  min 10\var</t>
        </is>
      </c>
      <c r="E434" t="inlineStr">
        <is>
          <t>DAHLIA-SINCERITY</t>
        </is>
      </c>
      <c r="F434" t="inlineStr">
        <is>
          <t>1</t>
        </is>
      </c>
      <c r="G434" t="n">
        <v>283</v>
      </c>
    </row>
    <row r="435">
      <c r="B435" t="n">
        <v>34006</v>
      </c>
      <c r="C435" t="inlineStr">
        <is>
          <t>11-0SM RD PLTR</t>
        </is>
      </c>
      <c r="D435" t="inlineStr">
        <is>
          <t>SM RD PLANTER  min 10\var</t>
        </is>
      </c>
      <c r="E435" t="inlineStr">
        <is>
          <t>DAHLIA-XXL-CANCUN</t>
        </is>
      </c>
      <c r="F435" t="inlineStr">
        <is>
          <t>1</t>
        </is>
      </c>
      <c r="G435" t="n">
        <v>70</v>
      </c>
    </row>
    <row r="436">
      <c r="B436" t="n">
        <v>34016</v>
      </c>
      <c r="C436" t="inlineStr">
        <is>
          <t>11-0SM RD PLTR</t>
        </is>
      </c>
      <c r="D436" t="inlineStr">
        <is>
          <t>SM RD PLANTER  min 10\var</t>
        </is>
      </c>
      <c r="E436" t="inlineStr">
        <is>
          <t>DAHLIA-XXL-COZUMEL</t>
        </is>
      </c>
      <c r="F436" t="inlineStr">
        <is>
          <t>1</t>
        </is>
      </c>
      <c r="G436" t="n">
        <v>190</v>
      </c>
    </row>
    <row r="437">
      <c r="B437" t="n">
        <v>34064</v>
      </c>
      <c r="C437" t="inlineStr">
        <is>
          <t>11-0SM RD PLTR</t>
        </is>
      </c>
      <c r="D437" t="inlineStr">
        <is>
          <t>SM RD PLANTER  min 10\var</t>
        </is>
      </c>
      <c r="E437" t="inlineStr">
        <is>
          <t>GERANIUM-BIG EEZE-CORAL</t>
        </is>
      </c>
      <c r="F437" t="inlineStr">
        <is>
          <t>1</t>
        </is>
      </c>
      <c r="G437" t="n">
        <v>295</v>
      </c>
    </row>
    <row r="438">
      <c r="B438" t="n">
        <v>34066</v>
      </c>
      <c r="C438" t="inlineStr">
        <is>
          <t>11-0SM RD PLTR</t>
        </is>
      </c>
      <c r="D438" t="inlineStr">
        <is>
          <t>SM RD PLANTER  min 10\var</t>
        </is>
      </c>
      <c r="E438" t="inlineStr">
        <is>
          <t>GERANIUM-BIG EEZE-DARK RED</t>
        </is>
      </c>
      <c r="F438" t="inlineStr">
        <is>
          <t>1</t>
        </is>
      </c>
      <c r="G438" t="n">
        <v>65</v>
      </c>
    </row>
    <row r="439">
      <c r="B439" t="n">
        <v>34070</v>
      </c>
      <c r="C439" t="inlineStr">
        <is>
          <t>11-0SM RD PLTR</t>
        </is>
      </c>
      <c r="D439" t="inlineStr">
        <is>
          <t>SM RD PLANTER  min 10\var</t>
        </is>
      </c>
      <c r="E439" t="inlineStr">
        <is>
          <t>GERANIUM-BIG EEZE-FUCHSIA BLUE</t>
        </is>
      </c>
      <c r="F439" t="inlineStr">
        <is>
          <t>1</t>
        </is>
      </c>
      <c r="G439" t="n">
        <v>176</v>
      </c>
    </row>
    <row r="440">
      <c r="B440" t="n">
        <v>34093</v>
      </c>
      <c r="C440" t="inlineStr">
        <is>
          <t>11-0SM RD PLTR</t>
        </is>
      </c>
      <c r="D440" t="inlineStr">
        <is>
          <t>SM RD PLANTER  min 10\var</t>
        </is>
      </c>
      <c r="E440" t="inlineStr">
        <is>
          <t>GERANIUM-BIG EEZE-WHITE</t>
        </is>
      </c>
      <c r="F440" t="inlineStr">
        <is>
          <t>1</t>
        </is>
      </c>
      <c r="G440" t="n">
        <v>9</v>
      </c>
    </row>
    <row r="441">
      <c r="B441" t="n">
        <v>34095</v>
      </c>
      <c r="C441" t="inlineStr">
        <is>
          <t>11-0SM RD PLTR</t>
        </is>
      </c>
      <c r="D441" t="inlineStr">
        <is>
          <t>SM RD PLANTER  min 10\var</t>
        </is>
      </c>
      <c r="E441" t="inlineStr">
        <is>
          <t>GERANIUM-MANTRA-BRIGHT RED</t>
        </is>
      </c>
      <c r="F441" t="inlineStr">
        <is>
          <t>1</t>
        </is>
      </c>
      <c r="G441" t="n">
        <v>765</v>
      </c>
    </row>
    <row r="442">
      <c r="B442" t="n">
        <v>34118</v>
      </c>
      <c r="C442" t="inlineStr">
        <is>
          <t>11-0SM RD PLTR</t>
        </is>
      </c>
      <c r="D442" t="inlineStr">
        <is>
          <t>SM RD PLANTER  min 10\var</t>
        </is>
      </c>
      <c r="E442" t="inlineStr">
        <is>
          <t>GERANIUM-MANTRA-MAGENTA</t>
        </is>
      </c>
      <c r="F442" t="inlineStr">
        <is>
          <t>1</t>
        </is>
      </c>
      <c r="G442" t="n">
        <v>300</v>
      </c>
    </row>
    <row r="443">
      <c r="B443" t="n">
        <v>34122</v>
      </c>
      <c r="C443" t="inlineStr">
        <is>
          <t>11-0SM RD PLTR</t>
        </is>
      </c>
      <c r="D443" t="inlineStr">
        <is>
          <t>SM RD PLANTER  min 10\var</t>
        </is>
      </c>
      <c r="E443" t="inlineStr">
        <is>
          <t>GERANIUM-MANTRA-PINK</t>
        </is>
      </c>
      <c r="F443" t="inlineStr">
        <is>
          <t>1</t>
        </is>
      </c>
      <c r="G443" t="n">
        <v>475</v>
      </c>
    </row>
    <row r="444">
      <c r="B444" t="n">
        <v>34355</v>
      </c>
      <c r="C444" t="inlineStr">
        <is>
          <t>11-0SM RD PLTR</t>
        </is>
      </c>
      <c r="D444" t="inlineStr">
        <is>
          <t>SM RD PLANTER  min 10\var</t>
        </is>
      </c>
      <c r="E444" t="inlineStr">
        <is>
          <t>LILY-ASIATIC-TINY GHOST-BURGANDY</t>
        </is>
      </c>
      <c r="F444" t="inlineStr">
        <is>
          <t>2</t>
        </is>
      </c>
      <c r="G444" t="n">
        <v>65</v>
      </c>
    </row>
    <row r="445">
      <c r="B445" t="n">
        <v>34263</v>
      </c>
      <c r="C445" t="inlineStr">
        <is>
          <t>11-SM RD</t>
        </is>
      </c>
      <c r="D445" t="inlineStr">
        <is>
          <t>SM RD COMBO min 10\var</t>
        </is>
      </c>
      <c r="E445" t="inlineStr">
        <is>
          <t>GARDEN PARTY</t>
        </is>
      </c>
      <c r="F445" t="inlineStr">
        <is>
          <t>1</t>
        </is>
      </c>
      <c r="G445" t="n">
        <v>813</v>
      </c>
    </row>
    <row r="446">
      <c r="B446" t="n">
        <v>33882</v>
      </c>
      <c r="C446" t="inlineStr">
        <is>
          <t>11-SM SQ</t>
        </is>
      </c>
      <c r="D446" t="inlineStr">
        <is>
          <t>SM SQ COMBO min 10\var</t>
        </is>
      </c>
      <c r="E446" t="inlineStr">
        <is>
          <t>ISLAND BREEZE-shade</t>
        </is>
      </c>
      <c r="F446" t="inlineStr">
        <is>
          <t>1</t>
        </is>
      </c>
      <c r="G446" t="n">
        <v>735</v>
      </c>
    </row>
    <row r="447">
      <c r="B447" t="n">
        <v>33901</v>
      </c>
      <c r="C447" t="inlineStr">
        <is>
          <t>11-SM SQ</t>
        </is>
      </c>
      <c r="D447" t="inlineStr">
        <is>
          <t>SM SQ COMBO min 10\var</t>
        </is>
      </c>
      <c r="E447" t="inlineStr">
        <is>
          <t>JUNE BUG</t>
        </is>
      </c>
      <c r="F447" t="inlineStr">
        <is>
          <t>1</t>
        </is>
      </c>
      <c r="G447" t="n">
        <v>231</v>
      </c>
    </row>
    <row r="448">
      <c r="B448" t="n">
        <v>33962</v>
      </c>
      <c r="C448" t="inlineStr">
        <is>
          <t>11-SM SQ</t>
        </is>
      </c>
      <c r="D448" t="inlineStr">
        <is>
          <t>SM SQ COMBO min 10\var</t>
        </is>
      </c>
      <c r="E448" t="inlineStr">
        <is>
          <t>PASSION FRUIT</t>
        </is>
      </c>
      <c r="F448" t="inlineStr">
        <is>
          <t>1</t>
        </is>
      </c>
      <c r="G448" t="n">
        <v>466</v>
      </c>
    </row>
    <row r="449">
      <c r="B449" t="n">
        <v>34022</v>
      </c>
      <c r="C449" t="inlineStr">
        <is>
          <t>11-SM SQ</t>
        </is>
      </c>
      <c r="D449" t="inlineStr">
        <is>
          <t>SM SQ COMBO min 10\var</t>
        </is>
      </c>
      <c r="E449" t="inlineStr">
        <is>
          <t>PRETTY LITTLE COMBO</t>
        </is>
      </c>
      <c r="F449" t="inlineStr">
        <is>
          <t>1</t>
        </is>
      </c>
      <c r="G449" t="n">
        <v>523</v>
      </c>
    </row>
    <row r="450">
      <c r="B450" t="n">
        <v>34142</v>
      </c>
      <c r="C450" t="inlineStr">
        <is>
          <t>11-SM SQ</t>
        </is>
      </c>
      <c r="D450" t="inlineStr">
        <is>
          <t>SM SQ COMBO min 10\var</t>
        </is>
      </c>
      <c r="E450" t="inlineStr">
        <is>
          <t>SIDE KICK</t>
        </is>
      </c>
      <c r="F450" t="inlineStr">
        <is>
          <t>1</t>
        </is>
      </c>
      <c r="G450" t="n">
        <v>635</v>
      </c>
    </row>
    <row r="451">
      <c r="B451" t="n">
        <v>34272</v>
      </c>
      <c r="C451" t="inlineStr">
        <is>
          <t>11-SM SQ</t>
        </is>
      </c>
      <c r="D451" t="inlineStr">
        <is>
          <t>SM SQ COMBO min 10\var</t>
        </is>
      </c>
      <c r="E451" t="inlineStr">
        <is>
          <t>SUN COLEUS MIXED</t>
        </is>
      </c>
      <c r="F451" t="inlineStr">
        <is>
          <t>5</t>
        </is>
      </c>
      <c r="G451" t="n">
        <v>7</v>
      </c>
    </row>
    <row r="452">
      <c r="B452" t="n">
        <v>34335</v>
      </c>
      <c r="C452" t="inlineStr">
        <is>
          <t>11-SM SQ</t>
        </is>
      </c>
      <c r="D452" t="inlineStr">
        <is>
          <t>SM SQ COMBO min 10\var</t>
        </is>
      </c>
      <c r="E452" t="inlineStr">
        <is>
          <t>THIS N THAT</t>
        </is>
      </c>
      <c r="F452" t="inlineStr">
        <is>
          <t>1</t>
        </is>
      </c>
      <c r="G452" t="n">
        <v>481</v>
      </c>
    </row>
    <row r="453">
      <c r="B453" t="n">
        <v>23472</v>
      </c>
      <c r="C453" t="inlineStr">
        <is>
          <t>12-LG RD</t>
        </is>
      </c>
      <c r="D453" t="inlineStr">
        <is>
          <t>LG RD PLANTER  min 8\var</t>
        </is>
      </c>
      <c r="E453" t="inlineStr">
        <is>
          <t>DARK EYES</t>
        </is>
      </c>
      <c r="F453" t="inlineStr">
        <is>
          <t>1</t>
        </is>
      </c>
      <c r="G453" t="n">
        <v>817</v>
      </c>
    </row>
    <row r="454">
      <c r="B454" t="n">
        <v>23520</v>
      </c>
      <c r="C454" t="inlineStr">
        <is>
          <t>12-LG RD</t>
        </is>
      </c>
      <c r="D454" t="inlineStr">
        <is>
          <t>LG RD PLANTER  min 8\var</t>
        </is>
      </c>
      <c r="E454" t="inlineStr">
        <is>
          <t>DARK SECRET</t>
        </is>
      </c>
      <c r="F454" t="inlineStr">
        <is>
          <t>1</t>
        </is>
      </c>
      <c r="G454" t="n">
        <v>4</v>
      </c>
    </row>
    <row r="455">
      <c r="B455" t="n">
        <v>24062</v>
      </c>
      <c r="C455" t="inlineStr">
        <is>
          <t>12-LG RD</t>
        </is>
      </c>
      <c r="D455" t="inlineStr">
        <is>
          <t>LG RD PLANTER  min 8\var</t>
        </is>
      </c>
      <c r="E455" t="inlineStr">
        <is>
          <t>GRANDMA'S GARDEN</t>
        </is>
      </c>
      <c r="F455" t="inlineStr">
        <is>
          <t>1</t>
        </is>
      </c>
      <c r="G455" t="n">
        <v>293</v>
      </c>
    </row>
    <row r="456">
      <c r="B456" t="n">
        <v>24092</v>
      </c>
      <c r="C456" t="inlineStr">
        <is>
          <t>12-LG RD</t>
        </is>
      </c>
      <c r="D456" t="inlineStr">
        <is>
          <t>LG RD PLANTER  min 8\var</t>
        </is>
      </c>
      <c r="E456" t="inlineStr">
        <is>
          <t>GRANVIA MIXED (STRAWFLOWER)</t>
        </is>
      </c>
      <c r="F456" t="inlineStr">
        <is>
          <t>1</t>
        </is>
      </c>
      <c r="G456" t="n">
        <v>60</v>
      </c>
    </row>
    <row r="457">
      <c r="B457" t="n">
        <v>25632</v>
      </c>
      <c r="C457" t="inlineStr">
        <is>
          <t>12-LG RD</t>
        </is>
      </c>
      <c r="D457" t="inlineStr">
        <is>
          <t>LG RD PLANTER  min 8\var</t>
        </is>
      </c>
      <c r="E457" t="inlineStr">
        <is>
          <t>HAVANA SUNRISE</t>
        </is>
      </c>
      <c r="F457" t="inlineStr">
        <is>
          <t>1</t>
        </is>
      </c>
      <c r="G457" t="n">
        <v>150</v>
      </c>
    </row>
    <row r="458">
      <c r="B458" t="n">
        <v>25854</v>
      </c>
      <c r="C458" t="inlineStr">
        <is>
          <t>12-LG RD</t>
        </is>
      </c>
      <c r="D458" t="inlineStr">
        <is>
          <t>LG RD PLANTER  min 8\var</t>
        </is>
      </c>
      <c r="E458" t="inlineStr">
        <is>
          <t>MAGENTA SKY</t>
        </is>
      </c>
      <c r="F458" t="inlineStr">
        <is>
          <t>1</t>
        </is>
      </c>
      <c r="G458" t="n">
        <v>261</v>
      </c>
    </row>
    <row r="459">
      <c r="B459" t="n">
        <v>28660</v>
      </c>
      <c r="C459" t="inlineStr">
        <is>
          <t>12-LG RD</t>
        </is>
      </c>
      <c r="D459" t="inlineStr">
        <is>
          <t>LG RD PLANTER  min 8\var</t>
        </is>
      </c>
      <c r="E459" t="inlineStr">
        <is>
          <t>SCARLET TEMPTRESS-shade</t>
        </is>
      </c>
      <c r="F459" t="inlineStr">
        <is>
          <t>1</t>
        </is>
      </c>
      <c r="G459" t="n">
        <v>324</v>
      </c>
    </row>
    <row r="460">
      <c r="B460" t="n">
        <v>38510</v>
      </c>
      <c r="C460" t="inlineStr">
        <is>
          <t>12-LG RD</t>
        </is>
      </c>
      <c r="D460" t="inlineStr">
        <is>
          <t>LG RD PLANTER  min 8\var</t>
        </is>
      </c>
      <c r="E460" t="inlineStr">
        <is>
          <t>STREET COLEUS</t>
        </is>
      </c>
      <c r="F460" t="inlineStr">
        <is>
          <t>5</t>
        </is>
      </c>
      <c r="G460" t="n">
        <v>3</v>
      </c>
    </row>
    <row r="461">
      <c r="B461" t="n">
        <v>38740</v>
      </c>
      <c r="C461" t="inlineStr">
        <is>
          <t>12-LG RD</t>
        </is>
      </c>
      <c r="D461" t="inlineStr">
        <is>
          <t>LG RD PLANTER  min 8\var</t>
        </is>
      </c>
      <c r="E461" t="inlineStr">
        <is>
          <t>WATERLOO-shade</t>
        </is>
      </c>
      <c r="F461" t="inlineStr">
        <is>
          <t>1</t>
        </is>
      </c>
      <c r="G461" t="n">
        <v>555</v>
      </c>
    </row>
    <row r="462">
      <c r="B462" t="n">
        <v>20036</v>
      </c>
      <c r="C462" t="inlineStr">
        <is>
          <t>12-LG SQ</t>
        </is>
      </c>
      <c r="D462" t="inlineStr">
        <is>
          <t>LG SQ PLANTER min 10\var</t>
        </is>
      </c>
      <c r="E462" t="inlineStr">
        <is>
          <t>BANANA SPLIT</t>
        </is>
      </c>
      <c r="F462" t="inlineStr">
        <is>
          <t>1</t>
        </is>
      </c>
      <c r="G462" t="n">
        <v>21</v>
      </c>
    </row>
    <row r="463">
      <c r="B463" t="n">
        <v>20104</v>
      </c>
      <c r="C463" t="inlineStr">
        <is>
          <t>12-LG SQ</t>
        </is>
      </c>
      <c r="D463" t="inlineStr">
        <is>
          <t>LG SQ PLANTER min 10\var</t>
        </is>
      </c>
      <c r="E463" t="inlineStr">
        <is>
          <t>BONFIRE</t>
        </is>
      </c>
      <c r="F463" t="inlineStr">
        <is>
          <t>1</t>
        </is>
      </c>
      <c r="G463" t="n">
        <v>15</v>
      </c>
    </row>
    <row r="464">
      <c r="B464" t="n">
        <v>20264</v>
      </c>
      <c r="C464" t="inlineStr">
        <is>
          <t>12-LG SQ</t>
        </is>
      </c>
      <c r="D464" t="inlineStr">
        <is>
          <t>LG SQ PLANTER min 10\var</t>
        </is>
      </c>
      <c r="E464" t="inlineStr">
        <is>
          <t>FLUFFY RUFFLES-shade</t>
        </is>
      </c>
      <c r="F464" t="inlineStr">
        <is>
          <t>1</t>
        </is>
      </c>
      <c r="G464" t="n">
        <v>263</v>
      </c>
    </row>
    <row r="465">
      <c r="B465" t="n">
        <v>20292</v>
      </c>
      <c r="C465" t="inlineStr">
        <is>
          <t>12-LG SQ</t>
        </is>
      </c>
      <c r="D465" t="inlineStr">
        <is>
          <t>LG SQ PLANTER min 10\var</t>
        </is>
      </c>
      <c r="E465" t="inlineStr">
        <is>
          <t>FREE SPIRIT</t>
        </is>
      </c>
      <c r="F465" t="inlineStr">
        <is>
          <t>1</t>
        </is>
      </c>
      <c r="G465" t="n">
        <v>420</v>
      </c>
    </row>
    <row r="466">
      <c r="B466" t="n">
        <v>20460</v>
      </c>
      <c r="C466" t="inlineStr">
        <is>
          <t>12-LG SQ</t>
        </is>
      </c>
      <c r="D466" t="inlineStr">
        <is>
          <t>LG SQ PLANTER min 10\var</t>
        </is>
      </c>
      <c r="E466" t="inlineStr">
        <is>
          <t>LA LUNA-shade</t>
        </is>
      </c>
      <c r="F466" t="inlineStr">
        <is>
          <t>1</t>
        </is>
      </c>
      <c r="G466" t="n">
        <v>577</v>
      </c>
    </row>
    <row r="467">
      <c r="B467" t="n">
        <v>20480</v>
      </c>
      <c r="C467" t="inlineStr">
        <is>
          <t>12-LG SQ</t>
        </is>
      </c>
      <c r="D467" t="inlineStr">
        <is>
          <t>LG SQ PLANTER min 10\var</t>
        </is>
      </c>
      <c r="E467" t="inlineStr">
        <is>
          <t>LAVENDER BREEZE</t>
        </is>
      </c>
      <c r="F467" t="inlineStr">
        <is>
          <t>1</t>
        </is>
      </c>
      <c r="G467" t="n">
        <v>267</v>
      </c>
    </row>
    <row r="468">
      <c r="B468" t="n">
        <v>20646</v>
      </c>
      <c r="C468" t="inlineStr">
        <is>
          <t>12-LG SQ</t>
        </is>
      </c>
      <c r="D468" t="inlineStr">
        <is>
          <t>LG SQ PLANTER min 10\var</t>
        </is>
      </c>
      <c r="E468" t="inlineStr">
        <is>
          <t>ORANGE SLICE</t>
        </is>
      </c>
      <c r="F468" t="inlineStr">
        <is>
          <t>1</t>
        </is>
      </c>
      <c r="G468" t="n">
        <v>28</v>
      </c>
    </row>
    <row r="469">
      <c r="B469" t="n">
        <v>20656</v>
      </c>
      <c r="C469" t="inlineStr">
        <is>
          <t>12-LG SQ</t>
        </is>
      </c>
      <c r="D469" t="inlineStr">
        <is>
          <t>LG SQ PLANTER min 10\var</t>
        </is>
      </c>
      <c r="E469" t="inlineStr">
        <is>
          <t>PINK PUFF</t>
        </is>
      </c>
      <c r="F469" t="inlineStr">
        <is>
          <t>1</t>
        </is>
      </c>
      <c r="G469" t="n">
        <v>327</v>
      </c>
    </row>
    <row r="470">
      <c r="B470" t="n">
        <v>20698</v>
      </c>
      <c r="C470" t="inlineStr">
        <is>
          <t>12-LG SQ</t>
        </is>
      </c>
      <c r="D470" t="inlineStr">
        <is>
          <t>LG SQ PLANTER min 10\var</t>
        </is>
      </c>
      <c r="E470" t="inlineStr">
        <is>
          <t>SHADOW DANCER</t>
        </is>
      </c>
      <c r="F470" t="inlineStr">
        <is>
          <t>1</t>
        </is>
      </c>
      <c r="G470" t="n">
        <v>354</v>
      </c>
    </row>
    <row r="471">
      <c r="B471" t="n">
        <v>1025680</v>
      </c>
      <c r="C471" t="inlineStr">
        <is>
          <t>13-XL</t>
        </is>
      </c>
      <c r="D471" t="inlineStr">
        <is>
          <t>XL PREM PLTR</t>
        </is>
      </c>
      <c r="E471" t="inlineStr">
        <is>
          <t>CITRUS TWIST-shade</t>
        </is>
      </c>
      <c r="F471" t="inlineStr">
        <is>
          <t>1</t>
        </is>
      </c>
      <c r="G471" t="n">
        <v>118</v>
      </c>
    </row>
    <row r="472">
      <c r="B472" t="n">
        <v>1025770</v>
      </c>
      <c r="C472" t="inlineStr">
        <is>
          <t>13-XL</t>
        </is>
      </c>
      <c r="D472" t="inlineStr">
        <is>
          <t>XL PREM PLTR</t>
        </is>
      </c>
      <c r="E472" t="inlineStr">
        <is>
          <t>JAMBOREE</t>
        </is>
      </c>
      <c r="F472" t="inlineStr">
        <is>
          <t>1</t>
        </is>
      </c>
      <c r="G472" t="n">
        <v>182</v>
      </c>
    </row>
    <row r="473">
      <c r="B473" t="n">
        <v>1025776</v>
      </c>
      <c r="C473" t="inlineStr">
        <is>
          <t>13-XL</t>
        </is>
      </c>
      <c r="D473" t="inlineStr">
        <is>
          <t>XL PREM PLTR</t>
        </is>
      </c>
      <c r="E473" t="inlineStr">
        <is>
          <t>JAMMIN' JAZZ</t>
        </is>
      </c>
      <c r="F473" t="inlineStr">
        <is>
          <t>1</t>
        </is>
      </c>
      <c r="G473" t="n">
        <v>85</v>
      </c>
    </row>
    <row r="474">
      <c r="B474" t="n">
        <v>1025996</v>
      </c>
      <c r="C474" t="inlineStr">
        <is>
          <t>13-XL</t>
        </is>
      </c>
      <c r="D474" t="inlineStr">
        <is>
          <t>XL PREM PLTR</t>
        </is>
      </c>
      <c r="E474" t="inlineStr">
        <is>
          <t>PINK FROST-shade</t>
        </is>
      </c>
      <c r="F474" t="inlineStr">
        <is>
          <t>1</t>
        </is>
      </c>
      <c r="G474" t="n">
        <v>115</v>
      </c>
    </row>
    <row r="475">
      <c r="B475" t="n">
        <v>1026006</v>
      </c>
      <c r="C475" t="inlineStr">
        <is>
          <t>13-XL</t>
        </is>
      </c>
      <c r="D475" t="inlineStr">
        <is>
          <t>XL PREM PLTR</t>
        </is>
      </c>
      <c r="E475" t="inlineStr">
        <is>
          <t>REGGAE</t>
        </is>
      </c>
      <c r="F475" t="inlineStr">
        <is>
          <t>1</t>
        </is>
      </c>
      <c r="G475" t="n">
        <v>11</v>
      </c>
    </row>
    <row r="476">
      <c r="B476" t="n">
        <v>1026010</v>
      </c>
      <c r="C476" t="inlineStr">
        <is>
          <t>13-XL</t>
        </is>
      </c>
      <c r="D476" t="inlineStr">
        <is>
          <t>XL PREM PLTR</t>
        </is>
      </c>
      <c r="E476" t="inlineStr">
        <is>
          <t>RHYTHM &amp; BLUES</t>
        </is>
      </c>
      <c r="F476" t="inlineStr">
        <is>
          <t>1</t>
        </is>
      </c>
      <c r="G476" t="n">
        <v>32</v>
      </c>
    </row>
    <row r="477">
      <c r="B477" t="n">
        <v>1026020</v>
      </c>
      <c r="C477" t="inlineStr">
        <is>
          <t>13-XL</t>
        </is>
      </c>
      <c r="D477" t="inlineStr">
        <is>
          <t>XL PREM PLTR</t>
        </is>
      </c>
      <c r="E477" t="inlineStr">
        <is>
          <t>RUMBLE IN THE JUNGLE-shade</t>
        </is>
      </c>
      <c r="F477" t="inlineStr">
        <is>
          <t>1</t>
        </is>
      </c>
      <c r="G477" t="n">
        <v>89</v>
      </c>
    </row>
    <row r="478">
      <c r="B478" t="n">
        <v>1026040</v>
      </c>
      <c r="C478" t="inlineStr">
        <is>
          <t>13-XL</t>
        </is>
      </c>
      <c r="D478" t="inlineStr">
        <is>
          <t>XL PREM PLTR</t>
        </is>
      </c>
      <c r="E478" t="inlineStr">
        <is>
          <t>SMOKEY JAZZ</t>
        </is>
      </c>
      <c r="F478" t="inlineStr">
        <is>
          <t>1</t>
        </is>
      </c>
      <c r="G478" t="n">
        <v>26</v>
      </c>
    </row>
    <row r="479">
      <c r="B479" t="n">
        <v>1026050</v>
      </c>
      <c r="C479" t="inlineStr">
        <is>
          <t>13-XL</t>
        </is>
      </c>
      <c r="D479" t="inlineStr">
        <is>
          <t>XL PREM PLTR</t>
        </is>
      </c>
      <c r="E479" t="inlineStr">
        <is>
          <t>SMOOTH &amp; MELLOW-shade</t>
        </is>
      </c>
      <c r="F479" t="inlineStr">
        <is>
          <t>1</t>
        </is>
      </c>
      <c r="G479" t="n">
        <v>116</v>
      </c>
    </row>
    <row r="480">
      <c r="B480" t="n">
        <v>1026106</v>
      </c>
      <c r="C480" t="inlineStr">
        <is>
          <t>13-XL</t>
        </is>
      </c>
      <c r="D480" t="inlineStr">
        <is>
          <t>XL PREM PLTR</t>
        </is>
      </c>
      <c r="E480" t="inlineStr">
        <is>
          <t>TIGER'S BLOOD-shade</t>
        </is>
      </c>
      <c r="F480" t="inlineStr">
        <is>
          <t>1</t>
        </is>
      </c>
      <c r="G480" t="n">
        <v>70</v>
      </c>
    </row>
    <row r="481">
      <c r="B481" t="n">
        <v>1026144</v>
      </c>
      <c r="C481" t="inlineStr">
        <is>
          <t>13-XL</t>
        </is>
      </c>
      <c r="D481" t="inlineStr">
        <is>
          <t>XL PREM PLTR</t>
        </is>
      </c>
      <c r="E481" t="inlineStr">
        <is>
          <t>WINDOW BOX-PURE CLASS-shade</t>
        </is>
      </c>
      <c r="F481" t="inlineStr">
        <is>
          <t>1</t>
        </is>
      </c>
      <c r="G481" t="n">
        <v>118</v>
      </c>
    </row>
    <row r="482">
      <c r="B482" t="n">
        <v>1026156</v>
      </c>
      <c r="C482" t="inlineStr">
        <is>
          <t>13-XL</t>
        </is>
      </c>
      <c r="D482" t="inlineStr">
        <is>
          <t>XL PREM PLTR</t>
        </is>
      </c>
      <c r="E482" t="inlineStr">
        <is>
          <t>WINDOW BOX-PURE JOY!</t>
        </is>
      </c>
      <c r="F482" t="inlineStr">
        <is>
          <t>1</t>
        </is>
      </c>
      <c r="G482" t="n">
        <v>152</v>
      </c>
    </row>
    <row r="483">
      <c r="B483" t="n">
        <v>23880</v>
      </c>
      <c r="C483" t="inlineStr">
        <is>
          <t>14-12BOWL</t>
        </is>
      </c>
      <c r="D483" t="inlineStr">
        <is>
          <t>12" BOWLS min 8\var</t>
        </is>
      </c>
      <c r="E483" t="inlineStr">
        <is>
          <t>GAZANIA-NEW DAY-BRIGHT MIX</t>
        </is>
      </c>
      <c r="F483" t="inlineStr">
        <is>
          <t>2</t>
        </is>
      </c>
      <c r="G483" t="n">
        <v>25</v>
      </c>
    </row>
    <row r="484">
      <c r="B484" t="n">
        <v>24305</v>
      </c>
      <c r="C484" t="inlineStr">
        <is>
          <t>14-12SUCBOWL</t>
        </is>
      </c>
      <c r="D484" t="inlineStr">
        <is>
          <t>12" SUCCULENT BOWL</t>
        </is>
      </c>
      <c r="E484" t="inlineStr">
        <is>
          <t>SUCCULENT-COMBINATION</t>
        </is>
      </c>
      <c r="F484" t="inlineStr">
        <is>
          <t>5</t>
        </is>
      </c>
      <c r="G484" t="n">
        <v>2154</v>
      </c>
    </row>
    <row r="485">
      <c r="B485" t="n">
        <v>80260</v>
      </c>
      <c r="C485" t="inlineStr">
        <is>
          <t>15-1201PER</t>
        </is>
      </c>
      <c r="D485" t="inlineStr">
        <is>
          <t>1201 PER.</t>
        </is>
      </c>
      <c r="E485" t="inlineStr">
        <is>
          <t>AQUILEGIA-EARLY BIRD-BLUE &amp; WHITE</t>
        </is>
      </c>
      <c r="F485" t="inlineStr">
        <is>
          <t>1</t>
        </is>
      </c>
      <c r="G485" t="n">
        <v>37</v>
      </c>
    </row>
    <row r="486">
      <c r="B486" t="n">
        <v>80264</v>
      </c>
      <c r="C486" t="inlineStr">
        <is>
          <t>15-1201PER</t>
        </is>
      </c>
      <c r="D486" t="inlineStr">
        <is>
          <t>1201 PER.</t>
        </is>
      </c>
      <c r="E486" t="inlineStr">
        <is>
          <t>AQUILEGIA-EARLY BIRD-PURPLE &amp; BLUE</t>
        </is>
      </c>
      <c r="F486" t="inlineStr">
        <is>
          <t>1</t>
        </is>
      </c>
      <c r="G486" t="n">
        <v>10</v>
      </c>
    </row>
    <row r="487">
      <c r="B487" t="n">
        <v>80270</v>
      </c>
      <c r="C487" t="inlineStr">
        <is>
          <t>15-1201PER</t>
        </is>
      </c>
      <c r="D487" t="inlineStr">
        <is>
          <t>1201 PER.</t>
        </is>
      </c>
      <c r="E487" t="inlineStr">
        <is>
          <t>AQUILEGIA-EARLY BIRD-RED &amp; WHITE</t>
        </is>
      </c>
      <c r="F487" t="inlineStr">
        <is>
          <t>1</t>
        </is>
      </c>
      <c r="G487" t="n">
        <v>11</v>
      </c>
    </row>
    <row r="488">
      <c r="B488" t="n">
        <v>80540</v>
      </c>
      <c r="C488" t="inlineStr">
        <is>
          <t>15-1201PER</t>
        </is>
      </c>
      <c r="D488" t="inlineStr">
        <is>
          <t>1201 PER.</t>
        </is>
      </c>
      <c r="E488" t="inlineStr">
        <is>
          <t>BUDDLEIA-CHRYSALIS-BLUE</t>
        </is>
      </c>
      <c r="F488" t="inlineStr">
        <is>
          <t>2</t>
        </is>
      </c>
      <c r="G488" t="n">
        <v>25</v>
      </c>
    </row>
    <row r="489">
      <c r="B489" t="n">
        <v>80550</v>
      </c>
      <c r="C489" t="inlineStr">
        <is>
          <t>15-1201PER</t>
        </is>
      </c>
      <c r="D489" t="inlineStr">
        <is>
          <t>1201 PER.</t>
        </is>
      </c>
      <c r="E489" t="inlineStr">
        <is>
          <t>BUDDLEIA-CHRYSALIS-PINK</t>
        </is>
      </c>
      <c r="F489" t="inlineStr">
        <is>
          <t>2</t>
        </is>
      </c>
      <c r="G489" t="n">
        <v>37</v>
      </c>
    </row>
    <row r="490">
      <c r="B490" t="n">
        <v>80620</v>
      </c>
      <c r="C490" t="inlineStr">
        <is>
          <t>15-1201PER</t>
        </is>
      </c>
      <c r="D490" t="inlineStr">
        <is>
          <t>1201 PER.</t>
        </is>
      </c>
      <c r="E490" t="inlineStr">
        <is>
          <t>CAMPANULA-BIRCH HYBRID-BLUE</t>
        </is>
      </c>
      <c r="F490" t="inlineStr">
        <is>
          <t>3</t>
        </is>
      </c>
      <c r="G490" t="n">
        <v>30</v>
      </c>
    </row>
    <row r="491">
      <c r="B491" t="n">
        <v>80720</v>
      </c>
      <c r="C491" t="inlineStr">
        <is>
          <t>15-1201PER</t>
        </is>
      </c>
      <c r="D491" t="inlineStr">
        <is>
          <t>1201 PER.</t>
        </is>
      </c>
      <c r="E491" t="inlineStr">
        <is>
          <t>CARYOPTERIS-PAVILION-BLUE</t>
        </is>
      </c>
      <c r="F491" t="inlineStr">
        <is>
          <t>3</t>
        </is>
      </c>
      <c r="G491" t="n">
        <v>26</v>
      </c>
    </row>
    <row r="492">
      <c r="B492" t="n">
        <v>81056</v>
      </c>
      <c r="C492" t="inlineStr">
        <is>
          <t>15-1201PER</t>
        </is>
      </c>
      <c r="D492" t="inlineStr">
        <is>
          <t>1201 PER.</t>
        </is>
      </c>
      <c r="E492" t="inlineStr">
        <is>
          <t>COREOPSIS-DOUBLE THE SUN-GOLDEN YELLOW</t>
        </is>
      </c>
      <c r="F492" t="inlineStr">
        <is>
          <t>3</t>
        </is>
      </c>
      <c r="G492" t="n">
        <v>20</v>
      </c>
    </row>
    <row r="493">
      <c r="B493" t="n">
        <v>81074</v>
      </c>
      <c r="C493" t="inlineStr">
        <is>
          <t>15-1201PER</t>
        </is>
      </c>
      <c r="D493" t="inlineStr">
        <is>
          <t>1201 PER.</t>
        </is>
      </c>
      <c r="E493" t="inlineStr">
        <is>
          <t>COREOPSIS-SOLANNA-BRIGHT TOUCH</t>
        </is>
      </c>
      <c r="F493" t="inlineStr">
        <is>
          <t>3</t>
        </is>
      </c>
      <c r="G493" t="n">
        <v>28</v>
      </c>
    </row>
    <row r="494">
      <c r="B494" t="n">
        <v>81090</v>
      </c>
      <c r="C494" t="inlineStr">
        <is>
          <t>15-1201PER</t>
        </is>
      </c>
      <c r="D494" t="inlineStr">
        <is>
          <t>1201 PER.</t>
        </is>
      </c>
      <c r="E494" t="inlineStr">
        <is>
          <t>COREOPSIS-SOLANNA-GOLDEN SPHERE</t>
        </is>
      </c>
      <c r="F494" t="inlineStr">
        <is>
          <t>2</t>
        </is>
      </c>
      <c r="G494" t="n">
        <v>31</v>
      </c>
    </row>
    <row r="495">
      <c r="B495" t="n">
        <v>81680</v>
      </c>
      <c r="C495" t="inlineStr">
        <is>
          <t>15-1201PER</t>
        </is>
      </c>
      <c r="D495" t="inlineStr">
        <is>
          <t>1201 PER.</t>
        </is>
      </c>
      <c r="E495" t="inlineStr">
        <is>
          <t>DIANTHUS-EVERLAST-VELVET</t>
        </is>
      </c>
      <c r="F495" t="inlineStr">
        <is>
          <t>1</t>
        </is>
      </c>
      <c r="G495" t="n">
        <v>5</v>
      </c>
    </row>
    <row r="496">
      <c r="B496" t="n">
        <v>81740</v>
      </c>
      <c r="C496" t="inlineStr">
        <is>
          <t>15-1201PER</t>
        </is>
      </c>
      <c r="D496" t="inlineStr">
        <is>
          <t>1201 PER.</t>
        </is>
      </c>
      <c r="E496" t="inlineStr">
        <is>
          <t>ECHINACEA-ARTISAN-RED OMBRE</t>
        </is>
      </c>
      <c r="F496" t="inlineStr">
        <is>
          <t>4</t>
        </is>
      </c>
      <c r="G496" t="n">
        <v>10</v>
      </c>
    </row>
    <row r="497">
      <c r="B497" t="n">
        <v>81770</v>
      </c>
      <c r="C497" t="inlineStr">
        <is>
          <t>15-1201PER</t>
        </is>
      </c>
      <c r="D497" t="inlineStr">
        <is>
          <t>1201 PER.</t>
        </is>
      </c>
      <c r="E497" t="inlineStr">
        <is>
          <t>ECHINACEA-ARTISAN-YELLOW OMBRE</t>
        </is>
      </c>
      <c r="F497" t="inlineStr">
        <is>
          <t>4</t>
        </is>
      </c>
      <c r="G497" t="n">
        <v>24</v>
      </c>
    </row>
    <row r="498">
      <c r="B498" t="n">
        <v>81780</v>
      </c>
      <c r="C498" t="inlineStr">
        <is>
          <t>15-1201PER</t>
        </is>
      </c>
      <c r="D498" t="inlineStr">
        <is>
          <t>1201 PER.</t>
        </is>
      </c>
      <c r="E498" t="inlineStr">
        <is>
          <t>ECHINACEA-CHEYENNE SPIRIT-MIX</t>
        </is>
      </c>
      <c r="F498" t="inlineStr">
        <is>
          <t>4</t>
        </is>
      </c>
      <c r="G498" t="n">
        <v>72</v>
      </c>
    </row>
    <row r="499">
      <c r="B499" t="n">
        <v>81956</v>
      </c>
      <c r="C499" t="inlineStr">
        <is>
          <t>15-1201PER</t>
        </is>
      </c>
      <c r="D499" t="inlineStr">
        <is>
          <t>1201 PER.</t>
        </is>
      </c>
      <c r="E499" t="inlineStr">
        <is>
          <t>FESTUCA-BLUE FESCUE</t>
        </is>
      </c>
      <c r="F499" t="inlineStr">
        <is>
          <t>5</t>
        </is>
      </c>
      <c r="G499" t="n">
        <v>25</v>
      </c>
    </row>
    <row r="500">
      <c r="B500" t="n">
        <v>82056</v>
      </c>
      <c r="C500" t="inlineStr">
        <is>
          <t>15-1201PER</t>
        </is>
      </c>
      <c r="D500" t="inlineStr">
        <is>
          <t>1201 PER.</t>
        </is>
      </c>
      <c r="E500" t="inlineStr">
        <is>
          <t>GAILLARDIA-MESA-RED</t>
        </is>
      </c>
      <c r="F500" t="inlineStr">
        <is>
          <t>1</t>
        </is>
      </c>
      <c r="G500" t="n">
        <v>3</v>
      </c>
    </row>
    <row r="501">
      <c r="B501" t="n">
        <v>82070</v>
      </c>
      <c r="C501" t="inlineStr">
        <is>
          <t>15-1201PER</t>
        </is>
      </c>
      <c r="D501" t="inlineStr">
        <is>
          <t>1201 PER.</t>
        </is>
      </c>
      <c r="E501" t="inlineStr">
        <is>
          <t>GAILLARDIA-MESA-YELLOW</t>
        </is>
      </c>
      <c r="F501" t="inlineStr">
        <is>
          <t>1</t>
        </is>
      </c>
      <c r="G501" t="n">
        <v>23</v>
      </c>
    </row>
    <row r="502">
      <c r="B502" t="n">
        <v>82200</v>
      </c>
      <c r="C502" t="inlineStr">
        <is>
          <t>15-1201PER</t>
        </is>
      </c>
      <c r="D502" t="inlineStr">
        <is>
          <t>1201 PER.</t>
        </is>
      </c>
      <c r="E502" t="inlineStr">
        <is>
          <t>GAURA-STEFFI-DARK ROSE</t>
        </is>
      </c>
      <c r="F502" t="inlineStr">
        <is>
          <t>3</t>
        </is>
      </c>
      <c r="G502" t="n">
        <v>29</v>
      </c>
    </row>
    <row r="503">
      <c r="B503" t="n">
        <v>82510</v>
      </c>
      <c r="C503" t="inlineStr">
        <is>
          <t>15-1201PER</t>
        </is>
      </c>
      <c r="D503" t="inlineStr">
        <is>
          <t>1201 PER.</t>
        </is>
      </c>
      <c r="E503" t="inlineStr">
        <is>
          <t>HEUCHERA-BIG TOP-CARAMEL APPLE</t>
        </is>
      </c>
      <c r="F503" t="inlineStr">
        <is>
          <t>5</t>
        </is>
      </c>
      <c r="G503" t="n">
        <v>47</v>
      </c>
    </row>
    <row r="504">
      <c r="B504" t="n">
        <v>82548</v>
      </c>
      <c r="C504" t="inlineStr">
        <is>
          <t>15-1201PER</t>
        </is>
      </c>
      <c r="D504" t="inlineStr">
        <is>
          <t>1201 PER.</t>
        </is>
      </c>
      <c r="E504" t="inlineStr">
        <is>
          <t>HEUCHERA-CARNIVAL-CINNAMON STICK</t>
        </is>
      </c>
      <c r="F504" t="inlineStr">
        <is>
          <t>5</t>
        </is>
      </c>
      <c r="G504" t="n">
        <v>12</v>
      </c>
    </row>
    <row r="505">
      <c r="B505" t="n">
        <v>82596</v>
      </c>
      <c r="C505" t="inlineStr">
        <is>
          <t>15-1201PER</t>
        </is>
      </c>
      <c r="D505" t="inlineStr">
        <is>
          <t>1201 PER.</t>
        </is>
      </c>
      <c r="E505" t="inlineStr">
        <is>
          <t>HEUCHERA-CARNIVAL-PLUM CRAZY</t>
        </is>
      </c>
      <c r="F505" t="inlineStr">
        <is>
          <t>5</t>
        </is>
      </c>
      <c r="G505" t="n">
        <v>52</v>
      </c>
    </row>
    <row r="506">
      <c r="B506" t="n">
        <v>82600</v>
      </c>
      <c r="C506" t="inlineStr">
        <is>
          <t>15-1201PER</t>
        </is>
      </c>
      <c r="D506" t="inlineStr">
        <is>
          <t>1201 PER.</t>
        </is>
      </c>
      <c r="E506" t="inlineStr">
        <is>
          <t>HEUCHERA-CARNIVAL-ROSE GRANITA</t>
        </is>
      </c>
      <c r="F506" t="inlineStr">
        <is>
          <t>5</t>
        </is>
      </c>
      <c r="G506" t="n">
        <v>34</v>
      </c>
    </row>
    <row r="507">
      <c r="B507" t="n">
        <v>82620</v>
      </c>
      <c r="C507" t="inlineStr">
        <is>
          <t>15-1201PER</t>
        </is>
      </c>
      <c r="D507" t="inlineStr">
        <is>
          <t>1201 PER.</t>
        </is>
      </c>
      <c r="E507" t="inlineStr">
        <is>
          <t>HEUCHERA-CARNIVAL-WATERMELON</t>
        </is>
      </c>
      <c r="F507" t="inlineStr">
        <is>
          <t>5</t>
        </is>
      </c>
      <c r="G507" t="n">
        <v>4</v>
      </c>
    </row>
    <row r="508">
      <c r="B508" t="n">
        <v>83198</v>
      </c>
      <c r="C508" t="inlineStr">
        <is>
          <t>15-1201PER</t>
        </is>
      </c>
      <c r="D508" t="inlineStr">
        <is>
          <t>1201 PER.</t>
        </is>
      </c>
      <c r="E508" t="inlineStr">
        <is>
          <t>HIBISCUS-HONEYMOON-DEEP RED</t>
        </is>
      </c>
      <c r="F508" t="inlineStr">
        <is>
          <t>4</t>
        </is>
      </c>
      <c r="G508" t="n">
        <v>8</v>
      </c>
    </row>
    <row r="509">
      <c r="B509" t="n">
        <v>83206</v>
      </c>
      <c r="C509" t="inlineStr">
        <is>
          <t>15-1201PER</t>
        </is>
      </c>
      <c r="D509" t="inlineStr">
        <is>
          <t>1201 PER.</t>
        </is>
      </c>
      <c r="E509" t="inlineStr">
        <is>
          <t>HIBISCUS-HONEYMOON-ROSE</t>
        </is>
      </c>
      <c r="F509" t="inlineStr">
        <is>
          <t>4</t>
        </is>
      </c>
      <c r="G509" t="n">
        <v>17</v>
      </c>
    </row>
    <row r="510">
      <c r="B510" t="n">
        <v>83210</v>
      </c>
      <c r="C510" t="inlineStr">
        <is>
          <t>15-1201PER</t>
        </is>
      </c>
      <c r="D510" t="inlineStr">
        <is>
          <t>1201 PER.</t>
        </is>
      </c>
      <c r="E510" t="inlineStr">
        <is>
          <t>HIBISCUS-HONEYMOON-WHITE W\EYE</t>
        </is>
      </c>
      <c r="F510" t="inlineStr">
        <is>
          <t>4</t>
        </is>
      </c>
      <c r="G510" t="n">
        <v>24</v>
      </c>
    </row>
    <row r="511">
      <c r="B511" t="n">
        <v>83280</v>
      </c>
      <c r="C511" t="inlineStr">
        <is>
          <t>15-1201PER</t>
        </is>
      </c>
      <c r="D511" t="inlineStr">
        <is>
          <t>1201 PER.</t>
        </is>
      </c>
      <c r="E511" t="inlineStr">
        <is>
          <t>HOLLYHOCK-CELEBRITY-CRIMSON</t>
        </is>
      </c>
      <c r="F511" t="inlineStr">
        <is>
          <t>4</t>
        </is>
      </c>
      <c r="G511" t="n">
        <v>27</v>
      </c>
    </row>
    <row r="512">
      <c r="B512" t="n">
        <v>83300</v>
      </c>
      <c r="C512" t="inlineStr">
        <is>
          <t>15-1201PER</t>
        </is>
      </c>
      <c r="D512" t="inlineStr">
        <is>
          <t>1201 PER.</t>
        </is>
      </c>
      <c r="E512" t="inlineStr">
        <is>
          <t>HOLLYHOCK-CELEBRITY-PURPLE</t>
        </is>
      </c>
      <c r="F512" t="inlineStr">
        <is>
          <t>4</t>
        </is>
      </c>
      <c r="G512" t="n">
        <v>24</v>
      </c>
    </row>
    <row r="513">
      <c r="B513" t="n">
        <v>83596</v>
      </c>
      <c r="C513" t="inlineStr">
        <is>
          <t>15-1201PER</t>
        </is>
      </c>
      <c r="D513" t="inlineStr">
        <is>
          <t>1201 PER.</t>
        </is>
      </c>
      <c r="E513" t="inlineStr">
        <is>
          <t>LAVENDER-AVIGNON-EARLY BLUE</t>
        </is>
      </c>
      <c r="F513" t="inlineStr">
        <is>
          <t>2</t>
        </is>
      </c>
      <c r="G513" t="n">
        <v>1</v>
      </c>
    </row>
    <row r="514">
      <c r="B514" t="n">
        <v>83616</v>
      </c>
      <c r="C514" t="inlineStr">
        <is>
          <t>15-1201PER</t>
        </is>
      </c>
      <c r="D514" t="inlineStr">
        <is>
          <t>1201 PER.</t>
        </is>
      </c>
      <c r="E514" t="inlineStr">
        <is>
          <t>LAVENDER-BLUE SPEAR-BLUE</t>
        </is>
      </c>
      <c r="F514" t="inlineStr">
        <is>
          <t>2</t>
        </is>
      </c>
      <c r="G514" t="n">
        <v>41</v>
      </c>
    </row>
    <row r="515">
      <c r="B515" t="n">
        <v>83642</v>
      </c>
      <c r="C515" t="inlineStr">
        <is>
          <t>15-1201PER</t>
        </is>
      </c>
      <c r="D515" t="inlineStr">
        <is>
          <t>1201 PER.</t>
        </is>
      </c>
      <c r="E515" t="inlineStr">
        <is>
          <t>LAVENDER-ELLAGANCE-PURPLE</t>
        </is>
      </c>
      <c r="F515" t="inlineStr">
        <is>
          <t>2</t>
        </is>
      </c>
      <c r="G515" t="n">
        <v>52</v>
      </c>
    </row>
    <row r="516">
      <c r="B516" t="n">
        <v>83650</v>
      </c>
      <c r="C516" t="inlineStr">
        <is>
          <t>15-1201PER</t>
        </is>
      </c>
      <c r="D516" t="inlineStr">
        <is>
          <t>1201 PER.</t>
        </is>
      </c>
      <c r="E516" t="inlineStr">
        <is>
          <t>LAVENDER-ELLAGANCE-SNOW</t>
        </is>
      </c>
      <c r="F516" t="inlineStr">
        <is>
          <t>3</t>
        </is>
      </c>
      <c r="G516" t="n">
        <v>65</v>
      </c>
    </row>
    <row r="517">
      <c r="B517" t="n">
        <v>83826</v>
      </c>
      <c r="C517" t="inlineStr">
        <is>
          <t>15-1201PER</t>
        </is>
      </c>
      <c r="D517" t="inlineStr">
        <is>
          <t>1201 PER.</t>
        </is>
      </c>
      <c r="E517" t="inlineStr">
        <is>
          <t>LAVENDER-VICENZA-BLUE</t>
        </is>
      </c>
      <c r="F517" t="inlineStr">
        <is>
          <t>2</t>
        </is>
      </c>
      <c r="G517" t="n">
        <v>17</v>
      </c>
    </row>
    <row r="518">
      <c r="B518" t="n">
        <v>84026</v>
      </c>
      <c r="C518" t="inlineStr">
        <is>
          <t>15-1201PER</t>
        </is>
      </c>
      <c r="D518" t="inlineStr">
        <is>
          <t>1201 PER.</t>
        </is>
      </c>
      <c r="E518" t="inlineStr">
        <is>
          <t>LILY-TINY-DOUBLE YOU-DBL ORANGE</t>
        </is>
      </c>
      <c r="F518" t="inlineStr">
        <is>
          <t>1</t>
        </is>
      </c>
      <c r="G518" t="n">
        <v>1</v>
      </c>
    </row>
    <row r="519">
      <c r="B519" t="n">
        <v>84030</v>
      </c>
      <c r="C519" t="inlineStr">
        <is>
          <t>15-1201PER</t>
        </is>
      </c>
      <c r="D519" t="inlineStr">
        <is>
          <t>1201 PER.</t>
        </is>
      </c>
      <c r="E519" t="inlineStr">
        <is>
          <t>LILY-TINY-GHOST-BURGUNDY</t>
        </is>
      </c>
      <c r="F519" t="inlineStr">
        <is>
          <t>1</t>
        </is>
      </c>
      <c r="G519" t="n">
        <v>16</v>
      </c>
    </row>
    <row r="520">
      <c r="B520" t="n">
        <v>84036</v>
      </c>
      <c r="C520" t="inlineStr">
        <is>
          <t>15-1201PER</t>
        </is>
      </c>
      <c r="D520" t="inlineStr">
        <is>
          <t>1201 PER.</t>
        </is>
      </c>
      <c r="E520" t="inlineStr">
        <is>
          <t>LILY-TINY-INK-DARK RED</t>
        </is>
      </c>
      <c r="F520" t="inlineStr">
        <is>
          <t>1</t>
        </is>
      </c>
      <c r="G520" t="n">
        <v>1</v>
      </c>
    </row>
    <row r="521">
      <c r="B521" t="n">
        <v>84050</v>
      </c>
      <c r="C521" t="inlineStr">
        <is>
          <t>15-1201PER</t>
        </is>
      </c>
      <c r="D521" t="inlineStr">
        <is>
          <t>1201 PER.</t>
        </is>
      </c>
      <c r="E521" t="inlineStr">
        <is>
          <t>LILY-TINY-RANGER-YELLOW</t>
        </is>
      </c>
      <c r="F521" t="inlineStr">
        <is>
          <t>1</t>
        </is>
      </c>
      <c r="G521" t="n">
        <v>2</v>
      </c>
    </row>
    <row r="522">
      <c r="B522" t="n">
        <v>84070</v>
      </c>
      <c r="C522" t="inlineStr">
        <is>
          <t>15-1201PER</t>
        </is>
      </c>
      <c r="D522" t="inlineStr">
        <is>
          <t>1201 PER.</t>
        </is>
      </c>
      <c r="E522" t="inlineStr">
        <is>
          <t>LILY-TINY-SKYLINE-ORANGE</t>
        </is>
      </c>
      <c r="F522" t="inlineStr">
        <is>
          <t>1</t>
        </is>
      </c>
      <c r="G522" t="n">
        <v>7</v>
      </c>
    </row>
    <row r="523">
      <c r="B523" t="n">
        <v>84086</v>
      </c>
      <c r="C523" t="inlineStr">
        <is>
          <t>15-1201PER</t>
        </is>
      </c>
      <c r="D523" t="inlineStr">
        <is>
          <t>1201 PER.</t>
        </is>
      </c>
      <c r="E523" t="inlineStr">
        <is>
          <t>LOBELIA-STARSHIP-BLUE</t>
        </is>
      </c>
      <c r="F523" t="inlineStr">
        <is>
          <t>4</t>
        </is>
      </c>
      <c r="G523" t="n">
        <v>13</v>
      </c>
    </row>
    <row r="524">
      <c r="B524" t="n">
        <v>84090</v>
      </c>
      <c r="C524" t="inlineStr">
        <is>
          <t>15-1201PER</t>
        </is>
      </c>
      <c r="D524" t="inlineStr">
        <is>
          <t>1201 PER.</t>
        </is>
      </c>
      <c r="E524" t="inlineStr">
        <is>
          <t>LOBELIA-STARSHIP-SCARLET (bronze leaf)</t>
        </is>
      </c>
      <c r="F524" t="inlineStr">
        <is>
          <t>4</t>
        </is>
      </c>
      <c r="G524" t="n">
        <v>44</v>
      </c>
    </row>
    <row r="525">
      <c r="B525" t="n">
        <v>84380</v>
      </c>
      <c r="C525" t="inlineStr">
        <is>
          <t>15-1201PER</t>
        </is>
      </c>
      <c r="D525" t="inlineStr">
        <is>
          <t>1201 PER.</t>
        </is>
      </c>
      <c r="E525" t="inlineStr">
        <is>
          <t>PENSTEMON-ROCK CANDY-LIGHT PINK</t>
        </is>
      </c>
      <c r="F525" t="inlineStr">
        <is>
          <t>3</t>
        </is>
      </c>
      <c r="G525" t="n">
        <v>25</v>
      </c>
    </row>
    <row r="526">
      <c r="B526" t="n">
        <v>84390</v>
      </c>
      <c r="C526" t="inlineStr">
        <is>
          <t>15-1201PER</t>
        </is>
      </c>
      <c r="D526" t="inlineStr">
        <is>
          <t>1201 PER.</t>
        </is>
      </c>
      <c r="E526" t="inlineStr">
        <is>
          <t>PENSTEMON-ROCK CANDY-PURPLE</t>
        </is>
      </c>
      <c r="F526" t="inlineStr">
        <is>
          <t>3</t>
        </is>
      </c>
      <c r="G526" t="n">
        <v>20</v>
      </c>
    </row>
    <row r="527">
      <c r="B527" t="n">
        <v>84524</v>
      </c>
      <c r="C527" t="inlineStr">
        <is>
          <t>15-1201PER</t>
        </is>
      </c>
      <c r="D527" t="inlineStr">
        <is>
          <t>1201 PER.</t>
        </is>
      </c>
      <c r="E527" t="inlineStr">
        <is>
          <t>PEROVSKIA-RUSSIAN SAGE-BLUESETTE-COMPACT</t>
        </is>
      </c>
      <c r="F527" t="inlineStr">
        <is>
          <t>4</t>
        </is>
      </c>
      <c r="G527" t="n">
        <v>4</v>
      </c>
    </row>
    <row r="528">
      <c r="B528" t="n">
        <v>85210</v>
      </c>
      <c r="C528" t="inlineStr">
        <is>
          <t>15-1201PER</t>
        </is>
      </c>
      <c r="D528" t="inlineStr">
        <is>
          <t>1201 PER.</t>
        </is>
      </c>
      <c r="E528" t="inlineStr">
        <is>
          <t>RUDBECKIA-GOLDBLITZ</t>
        </is>
      </c>
      <c r="F528" t="inlineStr">
        <is>
          <t>4</t>
        </is>
      </c>
      <c r="G528" t="n">
        <v>128</v>
      </c>
    </row>
    <row r="529">
      <c r="B529" t="n">
        <v>85320</v>
      </c>
      <c r="C529" t="inlineStr">
        <is>
          <t>15-1201PER</t>
        </is>
      </c>
      <c r="D529" t="inlineStr">
        <is>
          <t>1201 PER.</t>
        </is>
      </c>
      <c r="E529" t="inlineStr">
        <is>
          <t>SALVIA-DARK MATTER-BLUE</t>
        </is>
      </c>
      <c r="F529" t="inlineStr">
        <is>
          <t>2</t>
        </is>
      </c>
      <c r="G529" t="n">
        <v>25</v>
      </c>
    </row>
    <row r="530">
      <c r="B530" t="n">
        <v>85336</v>
      </c>
      <c r="C530" t="inlineStr">
        <is>
          <t>15-1201PER</t>
        </is>
      </c>
      <c r="D530" t="inlineStr">
        <is>
          <t>1201 PER.</t>
        </is>
      </c>
      <c r="E530" t="inlineStr">
        <is>
          <t>SALVIA-MAY NIGHT-BLUE</t>
        </is>
      </c>
      <c r="F530" t="inlineStr">
        <is>
          <t>2</t>
        </is>
      </c>
      <c r="G530" t="n">
        <v>61</v>
      </c>
    </row>
    <row r="531">
      <c r="B531" t="n">
        <v>85660</v>
      </c>
      <c r="C531" t="inlineStr">
        <is>
          <t>15-1201PER</t>
        </is>
      </c>
      <c r="D531" t="inlineStr">
        <is>
          <t>1201 PER.</t>
        </is>
      </c>
      <c r="E531" t="inlineStr">
        <is>
          <t>SCABIOSA-BUTTERFLY-BLUE</t>
        </is>
      </c>
      <c r="F531" t="inlineStr">
        <is>
          <t>2</t>
        </is>
      </c>
      <c r="G531" t="n">
        <v>17</v>
      </c>
    </row>
    <row r="532">
      <c r="B532" t="n">
        <v>85700</v>
      </c>
      <c r="C532" t="inlineStr">
        <is>
          <t>15-1201PER</t>
        </is>
      </c>
      <c r="D532" t="inlineStr">
        <is>
          <t>1201 PER.</t>
        </is>
      </c>
      <c r="E532" t="inlineStr">
        <is>
          <t>SHASTA DAISY-MADONNA</t>
        </is>
      </c>
      <c r="F532" t="inlineStr">
        <is>
          <t>3</t>
        </is>
      </c>
      <c r="G532" t="n">
        <v>44</v>
      </c>
    </row>
    <row r="533">
      <c r="B533" t="n">
        <v>85780</v>
      </c>
      <c r="C533" t="inlineStr">
        <is>
          <t>15-1201PER</t>
        </is>
      </c>
      <c r="D533" t="inlineStr">
        <is>
          <t>1201 PER.</t>
        </is>
      </c>
      <c r="E533" t="inlineStr">
        <is>
          <t>SHASTA DAISY-SEVENTH HEAVEN</t>
        </is>
      </c>
      <c r="F533" t="inlineStr">
        <is>
          <t>4</t>
        </is>
      </c>
      <c r="G533" t="n">
        <v>5</v>
      </c>
    </row>
    <row r="534">
      <c r="B534" t="n">
        <v>85800</v>
      </c>
      <c r="C534" t="inlineStr">
        <is>
          <t>15-1201PER</t>
        </is>
      </c>
      <c r="D534" t="inlineStr">
        <is>
          <t>1201 PER.</t>
        </is>
      </c>
      <c r="E534" t="inlineStr">
        <is>
          <t>SHASTA DAISY-SWEET DAISY-IZABEL-YELLOW</t>
        </is>
      </c>
      <c r="F534" t="inlineStr">
        <is>
          <t>4</t>
        </is>
      </c>
      <c r="G534" t="n">
        <v>24</v>
      </c>
    </row>
    <row r="535">
      <c r="B535" t="n">
        <v>85870</v>
      </c>
      <c r="C535" t="inlineStr">
        <is>
          <t>15-1201PER</t>
        </is>
      </c>
      <c r="D535" t="inlineStr">
        <is>
          <t>1201 PER.</t>
        </is>
      </c>
      <c r="E535" t="inlineStr">
        <is>
          <t>STACHYS-LAMB'S EAR-SILVER CARPET</t>
        </is>
      </c>
      <c r="F535" t="inlineStr">
        <is>
          <t>4</t>
        </is>
      </c>
      <c r="G535" t="n">
        <v>16</v>
      </c>
    </row>
    <row r="536">
      <c r="B536" t="n">
        <v>86210</v>
      </c>
      <c r="C536" t="inlineStr">
        <is>
          <t>15-1201PER</t>
        </is>
      </c>
      <c r="D536" t="inlineStr">
        <is>
          <t>1201 PER.</t>
        </is>
      </c>
      <c r="E536" t="inlineStr">
        <is>
          <t>YARROW-LITTLE MOONSHINE-YELLOW</t>
        </is>
      </c>
      <c r="F536" t="inlineStr">
        <is>
          <t>2</t>
        </is>
      </c>
      <c r="G536" t="n">
        <v>6</v>
      </c>
    </row>
    <row r="537">
      <c r="B537" t="n">
        <v>86240</v>
      </c>
      <c r="C537" t="inlineStr">
        <is>
          <t>15-1201PER</t>
        </is>
      </c>
      <c r="D537" t="inlineStr">
        <is>
          <t>1201 PER.</t>
        </is>
      </c>
      <c r="E537" t="inlineStr">
        <is>
          <t>YARROW-VINTAGE-RED</t>
        </is>
      </c>
      <c r="F537" t="inlineStr">
        <is>
          <t>3</t>
        </is>
      </c>
      <c r="G537" t="n">
        <v>12</v>
      </c>
    </row>
    <row r="538">
      <c r="B538" t="n">
        <v>47003</v>
      </c>
      <c r="C538" t="inlineStr">
        <is>
          <t>15-1801HER</t>
        </is>
      </c>
      <c r="D538" t="inlineStr">
        <is>
          <t>1801 HERBS</t>
        </is>
      </c>
      <c r="E538" t="inlineStr">
        <is>
          <t>BASIL-DOLCE FRESCA</t>
        </is>
      </c>
      <c r="F538" t="inlineStr">
        <is>
          <t>.</t>
        </is>
      </c>
      <c r="G538" t="n">
        <v>48</v>
      </c>
    </row>
    <row r="539">
      <c r="B539" t="n">
        <v>47032</v>
      </c>
      <c r="C539" t="inlineStr">
        <is>
          <t>15-1801HER</t>
        </is>
      </c>
      <c r="D539" t="inlineStr">
        <is>
          <t>1801 HERBS</t>
        </is>
      </c>
      <c r="E539" t="inlineStr">
        <is>
          <t>BASIL-GENOVESE</t>
        </is>
      </c>
      <c r="F539" t="inlineStr">
        <is>
          <t>.</t>
        </is>
      </c>
      <c r="G539" t="n">
        <v>124</v>
      </c>
    </row>
    <row r="540">
      <c r="B540" t="n">
        <v>47110</v>
      </c>
      <c r="C540" t="inlineStr">
        <is>
          <t>15-1801HER</t>
        </is>
      </c>
      <c r="D540" t="inlineStr">
        <is>
          <t>1801 HERBS</t>
        </is>
      </c>
      <c r="E540" t="inlineStr">
        <is>
          <t>BASIL-SWEET THAI</t>
        </is>
      </c>
      <c r="F540" t="inlineStr">
        <is>
          <t>.</t>
        </is>
      </c>
      <c r="G540" t="n">
        <v>22</v>
      </c>
    </row>
    <row r="541">
      <c r="B541" t="n">
        <v>47120</v>
      </c>
      <c r="C541" t="inlineStr">
        <is>
          <t>15-1801HER</t>
        </is>
      </c>
      <c r="D541" t="inlineStr">
        <is>
          <t>1801 HERBS</t>
        </is>
      </c>
      <c r="E541" t="inlineStr">
        <is>
          <t>BORAGE</t>
        </is>
      </c>
      <c r="F541" t="inlineStr">
        <is>
          <t>.</t>
        </is>
      </c>
      <c r="G541" t="n">
        <v>30</v>
      </c>
    </row>
    <row r="542">
      <c r="B542" t="n">
        <v>47132</v>
      </c>
      <c r="C542" t="inlineStr">
        <is>
          <t>15-1801HER</t>
        </is>
      </c>
      <c r="D542" t="inlineStr">
        <is>
          <t>1801 HERBS</t>
        </is>
      </c>
      <c r="E542" t="inlineStr">
        <is>
          <t>CHIVES</t>
        </is>
      </c>
      <c r="F542" t="inlineStr">
        <is>
          <t>.</t>
        </is>
      </c>
      <c r="G542" t="n">
        <v>16</v>
      </c>
    </row>
    <row r="543">
      <c r="B543" t="n">
        <v>47180</v>
      </c>
      <c r="C543" t="inlineStr">
        <is>
          <t>15-1801HER</t>
        </is>
      </c>
      <c r="D543" t="inlineStr">
        <is>
          <t>1801 HERBS</t>
        </is>
      </c>
      <c r="E543" t="inlineStr">
        <is>
          <t>CILANTRO-SANTO</t>
        </is>
      </c>
      <c r="F543" t="inlineStr">
        <is>
          <t>.</t>
        </is>
      </c>
      <c r="G543" t="n">
        <v>151</v>
      </c>
    </row>
    <row r="544">
      <c r="B544" t="n">
        <v>47210</v>
      </c>
      <c r="C544" t="inlineStr">
        <is>
          <t>15-1801HER</t>
        </is>
      </c>
      <c r="D544" t="inlineStr">
        <is>
          <t>1801 HERBS</t>
        </is>
      </c>
      <c r="E544" t="inlineStr">
        <is>
          <t>DILL-FERNLEAF</t>
        </is>
      </c>
      <c r="F544" t="inlineStr">
        <is>
          <t>.</t>
        </is>
      </c>
      <c r="G544" t="n">
        <v>118</v>
      </c>
    </row>
    <row r="545">
      <c r="B545" t="n">
        <v>47216</v>
      </c>
      <c r="C545" t="inlineStr">
        <is>
          <t>15-1801HER</t>
        </is>
      </c>
      <c r="D545" t="inlineStr">
        <is>
          <t>1801 HERBS</t>
        </is>
      </c>
      <c r="E545" t="inlineStr">
        <is>
          <t>FENNEL</t>
        </is>
      </c>
      <c r="F545" t="inlineStr">
        <is>
          <t>.</t>
        </is>
      </c>
      <c r="G545" t="n">
        <v>59</v>
      </c>
    </row>
    <row r="546">
      <c r="B546" t="n">
        <v>47236</v>
      </c>
      <c r="C546" t="inlineStr">
        <is>
          <t>15-1801HER</t>
        </is>
      </c>
      <c r="D546" t="inlineStr">
        <is>
          <t>1801 HERBS</t>
        </is>
      </c>
      <c r="E546" t="inlineStr">
        <is>
          <t>LAVENDER-HIDECOTE</t>
        </is>
      </c>
      <c r="F546" t="inlineStr">
        <is>
          <t>4</t>
        </is>
      </c>
      <c r="G546" t="n">
        <v>81</v>
      </c>
    </row>
    <row r="547">
      <c r="B547" t="n">
        <v>47240</v>
      </c>
      <c r="C547" t="inlineStr">
        <is>
          <t>15-1801HER</t>
        </is>
      </c>
      <c r="D547" t="inlineStr">
        <is>
          <t>1801 HERBS</t>
        </is>
      </c>
      <c r="E547" t="inlineStr">
        <is>
          <t>LAVENDER-LAVANCE PURPLE-PURPLE</t>
        </is>
      </c>
      <c r="F547" t="inlineStr">
        <is>
          <t>4</t>
        </is>
      </c>
      <c r="G547" t="n">
        <v>172</v>
      </c>
    </row>
    <row r="548">
      <c r="B548" t="n">
        <v>47334</v>
      </c>
      <c r="C548" t="inlineStr">
        <is>
          <t>15-1801HER</t>
        </is>
      </c>
      <c r="D548" t="inlineStr">
        <is>
          <t>1801 HERBS</t>
        </is>
      </c>
      <c r="E548" t="inlineStr">
        <is>
          <t>MINT-CHOCOLATE</t>
        </is>
      </c>
      <c r="F548" t="inlineStr">
        <is>
          <t>.</t>
        </is>
      </c>
      <c r="G548" t="n">
        <v>25</v>
      </c>
    </row>
    <row r="549">
      <c r="B549" t="n">
        <v>47355</v>
      </c>
      <c r="C549" t="inlineStr">
        <is>
          <t>15-1801HER</t>
        </is>
      </c>
      <c r="D549" t="inlineStr">
        <is>
          <t>1801 HERBS</t>
        </is>
      </c>
      <c r="E549" t="inlineStr">
        <is>
          <t>MINT-MOJITO</t>
        </is>
      </c>
      <c r="F549" t="inlineStr">
        <is>
          <t>.</t>
        </is>
      </c>
      <c r="G549" t="n">
        <v>22</v>
      </c>
    </row>
    <row r="550">
      <c r="B550" t="n">
        <v>47358</v>
      </c>
      <c r="C550" t="inlineStr">
        <is>
          <t>15-1801HER</t>
        </is>
      </c>
      <c r="D550" t="inlineStr">
        <is>
          <t>1801 HERBS</t>
        </is>
      </c>
      <c r="E550" t="inlineStr">
        <is>
          <t>MINT-ORANGE</t>
        </is>
      </c>
      <c r="F550" t="inlineStr">
        <is>
          <t>.</t>
        </is>
      </c>
      <c r="G550" t="n">
        <v>37</v>
      </c>
    </row>
    <row r="551">
      <c r="B551" t="n">
        <v>47361</v>
      </c>
      <c r="C551" t="inlineStr">
        <is>
          <t>15-1801HER</t>
        </is>
      </c>
      <c r="D551" t="inlineStr">
        <is>
          <t>1801 HERBS</t>
        </is>
      </c>
      <c r="E551" t="inlineStr">
        <is>
          <t>MINT-PINEAPPLE-VARIEGATED</t>
        </is>
      </c>
      <c r="F551" t="inlineStr">
        <is>
          <t>.</t>
        </is>
      </c>
      <c r="G551" t="n">
        <v>30</v>
      </c>
    </row>
    <row r="552">
      <c r="B552" t="n">
        <v>47372</v>
      </c>
      <c r="C552" t="inlineStr">
        <is>
          <t>15-1801HER</t>
        </is>
      </c>
      <c r="D552" t="inlineStr">
        <is>
          <t>1801 HERBS</t>
        </is>
      </c>
      <c r="E552" t="inlineStr">
        <is>
          <t>MINT-SPEARMINT</t>
        </is>
      </c>
      <c r="F552" t="inlineStr">
        <is>
          <t>.</t>
        </is>
      </c>
      <c r="G552" t="n">
        <v>30</v>
      </c>
    </row>
    <row r="553">
      <c r="B553" t="n">
        <v>47374</v>
      </c>
      <c r="C553" t="inlineStr">
        <is>
          <t>15-1801HER</t>
        </is>
      </c>
      <c r="D553" t="inlineStr">
        <is>
          <t>1801 HERBS</t>
        </is>
      </c>
      <c r="E553" t="inlineStr">
        <is>
          <t>MINT-STRAWBERRY</t>
        </is>
      </c>
      <c r="F553" t="inlineStr">
        <is>
          <t>.</t>
        </is>
      </c>
      <c r="G553" t="n">
        <v>3</v>
      </c>
    </row>
    <row r="554">
      <c r="B554" t="n">
        <v>47415</v>
      </c>
      <c r="C554" t="inlineStr">
        <is>
          <t>15-1801HER</t>
        </is>
      </c>
      <c r="D554" t="inlineStr">
        <is>
          <t>1801 HERBS</t>
        </is>
      </c>
      <c r="E554" t="inlineStr">
        <is>
          <t>OREGANO-GREEK</t>
        </is>
      </c>
      <c r="F554" t="inlineStr">
        <is>
          <t>.</t>
        </is>
      </c>
      <c r="G554" t="n">
        <v>1</v>
      </c>
    </row>
    <row r="555">
      <c r="B555" t="n">
        <v>47424</v>
      </c>
      <c r="C555" t="inlineStr">
        <is>
          <t>15-1801HER</t>
        </is>
      </c>
      <c r="D555" t="inlineStr">
        <is>
          <t>1801 HERBS</t>
        </is>
      </c>
      <c r="E555" t="inlineStr">
        <is>
          <t>OREGANO-HOT &amp; SPICY</t>
        </is>
      </c>
      <c r="F555" t="inlineStr">
        <is>
          <t>.</t>
        </is>
      </c>
      <c r="G555" t="n">
        <v>35</v>
      </c>
    </row>
    <row r="556">
      <c r="B556" t="n">
        <v>47433</v>
      </c>
      <c r="C556" t="inlineStr">
        <is>
          <t>15-1801HER</t>
        </is>
      </c>
      <c r="D556" t="inlineStr">
        <is>
          <t>1801 HERBS</t>
        </is>
      </c>
      <c r="E556" t="inlineStr">
        <is>
          <t>OREGANO-ITALIAN</t>
        </is>
      </c>
      <c r="F556" t="inlineStr">
        <is>
          <t>.</t>
        </is>
      </c>
      <c r="G556" t="n">
        <v>9</v>
      </c>
    </row>
    <row r="557">
      <c r="B557" t="n">
        <v>47441</v>
      </c>
      <c r="C557" t="inlineStr">
        <is>
          <t>15-1801HER</t>
        </is>
      </c>
      <c r="D557" t="inlineStr">
        <is>
          <t>1801 HERBS</t>
        </is>
      </c>
      <c r="E557" t="inlineStr">
        <is>
          <t>OREGANO-VARIEGATED</t>
        </is>
      </c>
      <c r="F557" t="inlineStr">
        <is>
          <t>.</t>
        </is>
      </c>
      <c r="G557" t="n">
        <v>68</v>
      </c>
    </row>
    <row r="558">
      <c r="B558" t="n">
        <v>47496</v>
      </c>
      <c r="C558" t="inlineStr">
        <is>
          <t>15-1801HER</t>
        </is>
      </c>
      <c r="D558" t="inlineStr">
        <is>
          <t>1801 HERBS</t>
        </is>
      </c>
      <c r="E558" t="inlineStr">
        <is>
          <t>PARSLEY-CURLED</t>
        </is>
      </c>
      <c r="F558" t="inlineStr">
        <is>
          <t>.</t>
        </is>
      </c>
      <c r="G558" t="n">
        <v>51</v>
      </c>
    </row>
    <row r="559">
      <c r="B559" t="n">
        <v>47505</v>
      </c>
      <c r="C559" t="inlineStr">
        <is>
          <t>15-1801HER</t>
        </is>
      </c>
      <c r="D559" t="inlineStr">
        <is>
          <t>1801 HERBS</t>
        </is>
      </c>
      <c r="E559" t="inlineStr">
        <is>
          <t>PARSLEY-ITALIAN</t>
        </is>
      </c>
      <c r="F559" t="inlineStr">
        <is>
          <t>.</t>
        </is>
      </c>
      <c r="G559" t="n">
        <v>37</v>
      </c>
    </row>
    <row r="560">
      <c r="B560" t="n">
        <v>47515</v>
      </c>
      <c r="C560" t="inlineStr">
        <is>
          <t>15-1801HER</t>
        </is>
      </c>
      <c r="D560" t="inlineStr">
        <is>
          <t>1801 HERBS</t>
        </is>
      </c>
      <c r="E560" t="inlineStr">
        <is>
          <t>ROSEMARY-ARP-upright</t>
        </is>
      </c>
      <c r="F560" t="inlineStr">
        <is>
          <t>.</t>
        </is>
      </c>
      <c r="G560" t="n">
        <v>60</v>
      </c>
    </row>
    <row r="561">
      <c r="B561" t="n">
        <v>47530</v>
      </c>
      <c r="C561" t="inlineStr">
        <is>
          <t>15-1801HER</t>
        </is>
      </c>
      <c r="D561" t="inlineStr">
        <is>
          <t>1801 HERBS</t>
        </is>
      </c>
      <c r="E561" t="inlineStr">
        <is>
          <t>ROSEMARY-HUNTINGTON CARPET</t>
        </is>
      </c>
      <c r="F561" t="inlineStr">
        <is>
          <t>.</t>
        </is>
      </c>
      <c r="G561" t="n">
        <v>126</v>
      </c>
    </row>
    <row r="562">
      <c r="B562" t="n">
        <v>47536</v>
      </c>
      <c r="C562" t="inlineStr">
        <is>
          <t>15-1801HER</t>
        </is>
      </c>
      <c r="D562" t="inlineStr">
        <is>
          <t>1801 HERBS</t>
        </is>
      </c>
      <c r="E562" t="inlineStr">
        <is>
          <t>ROSEMARY-PROSTRATUS-creeping</t>
        </is>
      </c>
      <c r="F562" t="inlineStr">
        <is>
          <t>.</t>
        </is>
      </c>
      <c r="G562" t="n">
        <v>46</v>
      </c>
    </row>
    <row r="563">
      <c r="B563" t="n">
        <v>47566</v>
      </c>
      <c r="C563" t="inlineStr">
        <is>
          <t>15-1801HER</t>
        </is>
      </c>
      <c r="D563" t="inlineStr">
        <is>
          <t>1801 HERBS</t>
        </is>
      </c>
      <c r="E563" t="inlineStr">
        <is>
          <t>SAGE-ICTERINA-GOLDEN</t>
        </is>
      </c>
      <c r="F563" t="inlineStr">
        <is>
          <t>.</t>
        </is>
      </c>
      <c r="G563" t="n">
        <v>27</v>
      </c>
    </row>
    <row r="564">
      <c r="B564" t="n">
        <v>47621</v>
      </c>
      <c r="C564" t="inlineStr">
        <is>
          <t>15-1801HER</t>
        </is>
      </c>
      <c r="D564" t="inlineStr">
        <is>
          <t>1801 HERBS</t>
        </is>
      </c>
      <c r="E564" t="inlineStr">
        <is>
          <t>STEVIA-SWEET HERB</t>
        </is>
      </c>
      <c r="F564" t="inlineStr">
        <is>
          <t>.</t>
        </is>
      </c>
      <c r="G564" t="n">
        <v>101</v>
      </c>
    </row>
    <row r="565">
      <c r="B565" t="n">
        <v>47658</v>
      </c>
      <c r="C565" t="inlineStr">
        <is>
          <t>15-1801HER</t>
        </is>
      </c>
      <c r="D565" t="inlineStr">
        <is>
          <t>1801 HERBS</t>
        </is>
      </c>
      <c r="E565" t="inlineStr">
        <is>
          <t>THYME-CREEPING RED</t>
        </is>
      </c>
      <c r="F565" t="inlineStr">
        <is>
          <t>.</t>
        </is>
      </c>
      <c r="G565" t="n">
        <v>34</v>
      </c>
    </row>
    <row r="566">
      <c r="B566" t="n">
        <v>47694</v>
      </c>
      <c r="C566" t="inlineStr">
        <is>
          <t>15-1801HER</t>
        </is>
      </c>
      <c r="D566" t="inlineStr">
        <is>
          <t>1801 HERBS</t>
        </is>
      </c>
      <c r="E566" t="inlineStr">
        <is>
          <t>THYME-GOLD LEMON</t>
        </is>
      </c>
      <c r="F566" t="inlineStr">
        <is>
          <t>.</t>
        </is>
      </c>
      <c r="G566" t="n">
        <v>9</v>
      </c>
    </row>
    <row r="567">
      <c r="B567" t="n">
        <v>41166</v>
      </c>
      <c r="C567" t="inlineStr">
        <is>
          <t>15-606VEG</t>
        </is>
      </c>
      <c r="D567" t="inlineStr">
        <is>
          <t>606 VEGETABLES</t>
        </is>
      </c>
      <c r="E567" t="inlineStr">
        <is>
          <t>CABBAGE-PRIMO VANTAGE</t>
        </is>
      </c>
      <c r="F567" t="inlineStr">
        <is>
          <t>.</t>
        </is>
      </c>
      <c r="G567" t="n">
        <v>14</v>
      </c>
    </row>
    <row r="568">
      <c r="B568" t="n">
        <v>41210</v>
      </c>
      <c r="C568" t="inlineStr">
        <is>
          <t>15-606VEG</t>
        </is>
      </c>
      <c r="D568" t="inlineStr">
        <is>
          <t>606 VEGETABLES</t>
        </is>
      </c>
      <c r="E568" t="inlineStr">
        <is>
          <t>COLLARDS-FLASH</t>
        </is>
      </c>
      <c r="F568" t="inlineStr">
        <is>
          <t>.</t>
        </is>
      </c>
      <c r="G568" t="n">
        <v>36</v>
      </c>
    </row>
    <row r="569">
      <c r="B569" t="n">
        <v>41310</v>
      </c>
      <c r="C569" t="inlineStr">
        <is>
          <t>15-606VEG</t>
        </is>
      </c>
      <c r="D569" t="inlineStr">
        <is>
          <t>606 VEGETABLES</t>
        </is>
      </c>
      <c r="E569" t="inlineStr">
        <is>
          <t>PAK CHOI-TOY CHOY</t>
        </is>
      </c>
      <c r="F569" t="inlineStr">
        <is>
          <t>.</t>
        </is>
      </c>
      <c r="G569" t="n">
        <v>3</v>
      </c>
    </row>
    <row r="570">
      <c r="B570" t="n">
        <v>41456</v>
      </c>
      <c r="C570" t="inlineStr">
        <is>
          <t>15-606VEG</t>
        </is>
      </c>
      <c r="D570" t="inlineStr">
        <is>
          <t>606 VEGETABLES</t>
        </is>
      </c>
      <c r="E570" t="inlineStr">
        <is>
          <t>SPINACH-SEASIDE-BABY LEAF</t>
        </is>
      </c>
      <c r="F570" t="inlineStr">
        <is>
          <t>.</t>
        </is>
      </c>
      <c r="G570" t="n">
        <v>67</v>
      </c>
    </row>
    <row r="571">
      <c r="B571" t="n">
        <v>60142</v>
      </c>
      <c r="C571" t="inlineStr">
        <is>
          <t>16-1801PEP</t>
        </is>
      </c>
      <c r="D571" t="inlineStr">
        <is>
          <t>1801 PEPPERS</t>
        </is>
      </c>
      <c r="E571" t="inlineStr">
        <is>
          <t>ALEPPO-CHILI PEPPER-HOT</t>
        </is>
      </c>
      <c r="F571" t="inlineStr">
        <is>
          <t>.</t>
        </is>
      </c>
      <c r="G571" t="n">
        <v>37</v>
      </c>
    </row>
    <row r="572">
      <c r="B572" t="n">
        <v>60152</v>
      </c>
      <c r="C572" t="inlineStr">
        <is>
          <t>16-1801PEP</t>
        </is>
      </c>
      <c r="D572" t="inlineStr">
        <is>
          <t>1801 PEPPERS</t>
        </is>
      </c>
      <c r="E572" t="inlineStr">
        <is>
          <t>ALTENO-POBLANO-HOT</t>
        </is>
      </c>
      <c r="F572" t="inlineStr">
        <is>
          <t>.</t>
        </is>
      </c>
      <c r="G572" t="n">
        <v>40</v>
      </c>
    </row>
    <row r="573">
      <c r="B573" t="n">
        <v>60160</v>
      </c>
      <c r="C573" t="inlineStr">
        <is>
          <t>16-1801PEP</t>
        </is>
      </c>
      <c r="D573" t="inlineStr">
        <is>
          <t>1801 PEPPERS</t>
        </is>
      </c>
      <c r="E573" t="inlineStr">
        <is>
          <t>ANAHEIM-HOT</t>
        </is>
      </c>
      <c r="F573" t="inlineStr">
        <is>
          <t>.</t>
        </is>
      </c>
      <c r="G573" t="n">
        <v>59</v>
      </c>
    </row>
    <row r="574">
      <c r="B574" t="n">
        <v>60230</v>
      </c>
      <c r="C574" t="inlineStr">
        <is>
          <t>16-1801PEP</t>
        </is>
      </c>
      <c r="D574" t="inlineStr">
        <is>
          <t>1801 PEPPERS</t>
        </is>
      </c>
      <c r="E574" t="inlineStr">
        <is>
          <t>BELL BOY</t>
        </is>
      </c>
      <c r="F574" t="inlineStr">
        <is>
          <t>.</t>
        </is>
      </c>
      <c r="G574" t="n">
        <v>120</v>
      </c>
    </row>
    <row r="575">
      <c r="B575" t="n">
        <v>60250</v>
      </c>
      <c r="C575" t="inlineStr">
        <is>
          <t>16-1801PEP</t>
        </is>
      </c>
      <c r="D575" t="inlineStr">
        <is>
          <t>1801 PEPPERS</t>
        </is>
      </c>
      <c r="E575" t="inlineStr">
        <is>
          <t>BETTER BELLE</t>
        </is>
      </c>
      <c r="F575" t="inlineStr">
        <is>
          <t>.</t>
        </is>
      </c>
      <c r="G575" t="n">
        <v>138</v>
      </c>
    </row>
    <row r="576">
      <c r="B576" t="n">
        <v>60260</v>
      </c>
      <c r="C576" t="inlineStr">
        <is>
          <t>16-1801PEP</t>
        </is>
      </c>
      <c r="D576" t="inlineStr">
        <is>
          <t>1801 PEPPERS</t>
        </is>
      </c>
      <c r="E576" t="inlineStr">
        <is>
          <t>BIG BERTHA-BELL</t>
        </is>
      </c>
      <c r="F576" t="inlineStr">
        <is>
          <t>.</t>
        </is>
      </c>
      <c r="G576" t="n">
        <v>233</v>
      </c>
    </row>
    <row r="577">
      <c r="B577" t="n">
        <v>60300</v>
      </c>
      <c r="C577" t="inlineStr">
        <is>
          <t>16-1801PEP</t>
        </is>
      </c>
      <c r="D577" t="inlineStr">
        <is>
          <t>1801 PEPPERS</t>
        </is>
      </c>
      <c r="E577" t="inlineStr">
        <is>
          <t>BIG JIM-ANAHEIM-HOT</t>
        </is>
      </c>
      <c r="F577" t="inlineStr">
        <is>
          <t>.</t>
        </is>
      </c>
      <c r="G577" t="n">
        <v>134</v>
      </c>
    </row>
    <row r="578">
      <c r="B578" t="n">
        <v>60310</v>
      </c>
      <c r="C578" t="inlineStr">
        <is>
          <t>16-1801PEP</t>
        </is>
      </c>
      <c r="D578" t="inlineStr">
        <is>
          <t>1801 PEPPERS</t>
        </is>
      </c>
      <c r="E578" t="inlineStr">
        <is>
          <t>BIGGIE CHILI-ANAHEIM-HOT</t>
        </is>
      </c>
      <c r="F578" t="inlineStr">
        <is>
          <t>.</t>
        </is>
      </c>
      <c r="G578" t="n">
        <v>87</v>
      </c>
    </row>
    <row r="579">
      <c r="B579" t="n">
        <v>60420</v>
      </c>
      <c r="C579" t="inlineStr">
        <is>
          <t>16-1801PEP</t>
        </is>
      </c>
      <c r="D579" t="inlineStr">
        <is>
          <t>1801 PEPPERS</t>
        </is>
      </c>
      <c r="E579" t="inlineStr">
        <is>
          <t>CALIFORNIA WONDER-BELL</t>
        </is>
      </c>
      <c r="F579" t="inlineStr">
        <is>
          <t>.</t>
        </is>
      </c>
      <c r="G579" t="n">
        <v>134</v>
      </c>
    </row>
    <row r="580">
      <c r="B580" t="n">
        <v>60436</v>
      </c>
      <c r="C580" t="inlineStr">
        <is>
          <t>16-1801PEP</t>
        </is>
      </c>
      <c r="D580" t="inlineStr">
        <is>
          <t>1801 PEPPERS</t>
        </is>
      </c>
      <c r="E580" t="inlineStr">
        <is>
          <t>CARMEN-SWEET ITALIAN</t>
        </is>
      </c>
      <c r="F580" t="inlineStr">
        <is>
          <t>.</t>
        </is>
      </c>
      <c r="G580" t="n">
        <v>50</v>
      </c>
    </row>
    <row r="581">
      <c r="B581" t="n">
        <v>60446</v>
      </c>
      <c r="C581" t="inlineStr">
        <is>
          <t>16-1801PEP</t>
        </is>
      </c>
      <c r="D581" t="inlineStr">
        <is>
          <t>1801 PEPPERS</t>
        </is>
      </c>
      <c r="E581" t="inlineStr">
        <is>
          <t>CARRANZA-ANCHO-HOT</t>
        </is>
      </c>
      <c r="F581" t="inlineStr">
        <is>
          <t>.</t>
        </is>
      </c>
      <c r="G581" t="n">
        <v>14</v>
      </c>
    </row>
    <row r="582">
      <c r="B582" t="n">
        <v>60480</v>
      </c>
      <c r="C582" t="inlineStr">
        <is>
          <t>16-1801PEP</t>
        </is>
      </c>
      <c r="D582" t="inlineStr">
        <is>
          <t>1801 PEPPERS</t>
        </is>
      </c>
      <c r="E582" t="inlineStr">
        <is>
          <t>CHERRY PICK-SWEET</t>
        </is>
      </c>
      <c r="F582" t="inlineStr">
        <is>
          <t>.</t>
        </is>
      </c>
      <c r="G582" t="n">
        <v>128</v>
      </c>
    </row>
    <row r="583">
      <c r="B583" t="n">
        <v>60520</v>
      </c>
      <c r="C583" t="inlineStr">
        <is>
          <t>16-1801PEP</t>
        </is>
      </c>
      <c r="D583" t="inlineStr">
        <is>
          <t>1801 PEPPERS</t>
        </is>
      </c>
      <c r="E583" t="inlineStr">
        <is>
          <t>DURANGO-GUAJILLO PEPPER- MED. HEAT</t>
        </is>
      </c>
      <c r="F583" t="inlineStr">
        <is>
          <t>.</t>
        </is>
      </c>
      <c r="G583" t="n">
        <v>75</v>
      </c>
    </row>
    <row r="584">
      <c r="B584" t="n">
        <v>60536</v>
      </c>
      <c r="C584" t="inlineStr">
        <is>
          <t>16-1801PEP</t>
        </is>
      </c>
      <c r="D584" t="inlineStr">
        <is>
          <t>1801 PEPPERS</t>
        </is>
      </c>
      <c r="E584" t="inlineStr">
        <is>
          <t>EARLY SUMMER-YELLOW BELL</t>
        </is>
      </c>
      <c r="F584" t="inlineStr">
        <is>
          <t>.</t>
        </is>
      </c>
      <c r="G584" t="n">
        <v>84</v>
      </c>
    </row>
    <row r="585">
      <c r="B585" t="n">
        <v>60590</v>
      </c>
      <c r="C585" t="inlineStr">
        <is>
          <t>16-1801PEP</t>
        </is>
      </c>
      <c r="D585" t="inlineStr">
        <is>
          <t>1801 PEPPERS</t>
        </is>
      </c>
      <c r="E585" t="inlineStr">
        <is>
          <t>GARDEN SALSA-HOT</t>
        </is>
      </c>
      <c r="F585" t="inlineStr">
        <is>
          <t>.</t>
        </is>
      </c>
      <c r="G585" t="n">
        <v>145</v>
      </c>
    </row>
    <row r="586">
      <c r="B586" t="n">
        <v>60610</v>
      </c>
      <c r="C586" t="inlineStr">
        <is>
          <t>16-1801PEP</t>
        </is>
      </c>
      <c r="D586" t="inlineStr">
        <is>
          <t>1801 PEPPERS</t>
        </is>
      </c>
      <c r="E586" t="inlineStr">
        <is>
          <t>GIANT MARCONI F-SWEET ITALIAN</t>
        </is>
      </c>
      <c r="F586" t="inlineStr">
        <is>
          <t>.</t>
        </is>
      </c>
      <c r="G586" t="n">
        <v>70</v>
      </c>
    </row>
    <row r="587">
      <c r="B587" t="n">
        <v>60620</v>
      </c>
      <c r="C587" t="inlineStr">
        <is>
          <t>16-1801PEP</t>
        </is>
      </c>
      <c r="D587" t="inlineStr">
        <is>
          <t>1801 PEPPERS</t>
        </is>
      </c>
      <c r="E587" t="inlineStr">
        <is>
          <t>GOLDEN BELL</t>
        </is>
      </c>
      <c r="F587" t="inlineStr">
        <is>
          <t>.</t>
        </is>
      </c>
      <c r="G587" t="n">
        <v>35</v>
      </c>
    </row>
    <row r="588">
      <c r="B588" t="n">
        <v>60630</v>
      </c>
      <c r="C588" t="inlineStr">
        <is>
          <t>16-1801PEP</t>
        </is>
      </c>
      <c r="D588" t="inlineStr">
        <is>
          <t>1801 PEPPERS</t>
        </is>
      </c>
      <c r="E588" t="inlineStr">
        <is>
          <t>GOLDEN CALIFORNIA WONDER-BELL</t>
        </is>
      </c>
      <c r="F588" t="inlineStr">
        <is>
          <t>.</t>
        </is>
      </c>
      <c r="G588" t="n">
        <v>99</v>
      </c>
    </row>
    <row r="589">
      <c r="B589" t="n">
        <v>60650</v>
      </c>
      <c r="C589" t="inlineStr">
        <is>
          <t>16-1801PEP</t>
        </is>
      </c>
      <c r="D589" t="inlineStr">
        <is>
          <t>1801 PEPPERS</t>
        </is>
      </c>
      <c r="E589" t="inlineStr">
        <is>
          <t>GOLIATH GRILLER-HOT</t>
        </is>
      </c>
      <c r="F589" t="inlineStr">
        <is>
          <t>.</t>
        </is>
      </c>
      <c r="G589" t="n">
        <v>80</v>
      </c>
    </row>
    <row r="590">
      <c r="B590" t="n">
        <v>60660</v>
      </c>
      <c r="C590" t="inlineStr">
        <is>
          <t>16-1801PEP</t>
        </is>
      </c>
      <c r="D590" t="inlineStr">
        <is>
          <t>1801 PEPPERS</t>
        </is>
      </c>
      <c r="E590" t="inlineStr">
        <is>
          <t>GYPSY-SWEET</t>
        </is>
      </c>
      <c r="F590" t="inlineStr">
        <is>
          <t>.</t>
        </is>
      </c>
      <c r="G590" t="n">
        <v>84</v>
      </c>
    </row>
    <row r="591">
      <c r="B591" t="n">
        <v>60670</v>
      </c>
      <c r="C591" t="inlineStr">
        <is>
          <t>16-1801PEP</t>
        </is>
      </c>
      <c r="D591" t="inlineStr">
        <is>
          <t>1801 PEPPERS</t>
        </is>
      </c>
      <c r="E591" t="inlineStr">
        <is>
          <t>HABANERO-ORANGE-VERY HOT</t>
        </is>
      </c>
      <c r="F591" t="inlineStr">
        <is>
          <t>.</t>
        </is>
      </c>
      <c r="G591" t="n">
        <v>11</v>
      </c>
    </row>
    <row r="592">
      <c r="B592" t="n">
        <v>60720</v>
      </c>
      <c r="C592" t="inlineStr">
        <is>
          <t>16-1801PEP</t>
        </is>
      </c>
      <c r="D592" t="inlineStr">
        <is>
          <t>1801 PEPPERS</t>
        </is>
      </c>
      <c r="E592" t="inlineStr">
        <is>
          <t>HUNGARIAN HOT</t>
        </is>
      </c>
      <c r="F592" t="inlineStr">
        <is>
          <t>.</t>
        </is>
      </c>
      <c r="G592" t="n">
        <v>57</v>
      </c>
    </row>
    <row r="593">
      <c r="B593" t="n">
        <v>60750</v>
      </c>
      <c r="C593" t="inlineStr">
        <is>
          <t>16-1801PEP</t>
        </is>
      </c>
      <c r="D593" t="inlineStr">
        <is>
          <t>1801 PEPPERS</t>
        </is>
      </c>
      <c r="E593" t="inlineStr">
        <is>
          <t>ITALIAN ROASTER-JIMMY NARDELLO</t>
        </is>
      </c>
      <c r="F593" t="inlineStr">
        <is>
          <t>.</t>
        </is>
      </c>
      <c r="G593" t="n">
        <v>56</v>
      </c>
    </row>
    <row r="594">
      <c r="B594" t="n">
        <v>60790</v>
      </c>
      <c r="C594" t="inlineStr">
        <is>
          <t>16-1801PEP</t>
        </is>
      </c>
      <c r="D594" t="inlineStr">
        <is>
          <t>1801 PEPPERS</t>
        </is>
      </c>
      <c r="E594" t="inlineStr">
        <is>
          <t>JALAPENO-HOT</t>
        </is>
      </c>
      <c r="F594" t="inlineStr">
        <is>
          <t>.</t>
        </is>
      </c>
      <c r="G594" t="n">
        <v>820</v>
      </c>
    </row>
    <row r="595">
      <c r="B595" t="n">
        <v>60850</v>
      </c>
      <c r="C595" t="inlineStr">
        <is>
          <t>16-1801PEP</t>
        </is>
      </c>
      <c r="D595" t="inlineStr">
        <is>
          <t>1801 PEPPERS</t>
        </is>
      </c>
      <c r="E595" t="inlineStr">
        <is>
          <t>LADY BELL</t>
        </is>
      </c>
      <c r="F595" t="inlineStr">
        <is>
          <t>.</t>
        </is>
      </c>
      <c r="G595" t="n">
        <v>52</v>
      </c>
    </row>
    <row r="596">
      <c r="B596" t="n">
        <v>60930</v>
      </c>
      <c r="C596" t="inlineStr">
        <is>
          <t>16-1801PEP</t>
        </is>
      </c>
      <c r="D596" t="inlineStr">
        <is>
          <t>1801 PEPPERS</t>
        </is>
      </c>
      <c r="E596" t="inlineStr">
        <is>
          <t>MUCHO NACHO-HOT</t>
        </is>
      </c>
      <c r="F596" t="inlineStr">
        <is>
          <t>.</t>
        </is>
      </c>
      <c r="G596" t="n">
        <v>138</v>
      </c>
    </row>
    <row r="597">
      <c r="B597" t="n">
        <v>60950</v>
      </c>
      <c r="C597" t="inlineStr">
        <is>
          <t>16-1801PEP</t>
        </is>
      </c>
      <c r="D597" t="inlineStr">
        <is>
          <t>1801 PEPPERS</t>
        </is>
      </c>
      <c r="E597" t="inlineStr">
        <is>
          <t>ORANGE BLAZE-BELL</t>
        </is>
      </c>
      <c r="F597" t="inlineStr">
        <is>
          <t>.</t>
        </is>
      </c>
      <c r="G597" t="n">
        <v>180</v>
      </c>
    </row>
    <row r="598">
      <c r="B598" t="n">
        <v>61000</v>
      </c>
      <c r="C598" t="inlineStr">
        <is>
          <t>16-1801PEP</t>
        </is>
      </c>
      <c r="D598" t="inlineStr">
        <is>
          <t>1801 PEPPERS</t>
        </is>
      </c>
      <c r="E598" t="inlineStr">
        <is>
          <t>PEPPEROCINI-SWEET GREEK</t>
        </is>
      </c>
      <c r="F598" t="inlineStr">
        <is>
          <t>.</t>
        </is>
      </c>
      <c r="G598" t="n">
        <v>133</v>
      </c>
    </row>
    <row r="599">
      <c r="B599" t="n">
        <v>61006</v>
      </c>
      <c r="C599" t="inlineStr">
        <is>
          <t>16-1801PEP</t>
        </is>
      </c>
      <c r="D599" t="inlineStr">
        <is>
          <t>1801 PEPPERS</t>
        </is>
      </c>
      <c r="E599" t="inlineStr">
        <is>
          <t>PEPPI-RED-SNACKING PEPPER</t>
        </is>
      </c>
      <c r="F599" t="inlineStr">
        <is>
          <t>.</t>
        </is>
      </c>
      <c r="G599" t="n">
        <v>75</v>
      </c>
    </row>
    <row r="600">
      <c r="B600" t="n">
        <v>61010</v>
      </c>
      <c r="C600" t="inlineStr">
        <is>
          <t>16-1801PEP</t>
        </is>
      </c>
      <c r="D600" t="inlineStr">
        <is>
          <t>1801 PEPPERS</t>
        </is>
      </c>
      <c r="E600" t="inlineStr">
        <is>
          <t>PEPPI-YELLOW-SNACKING PEPPER</t>
        </is>
      </c>
      <c r="F600" t="inlineStr">
        <is>
          <t>.</t>
        </is>
      </c>
      <c r="G600" t="n">
        <v>79</v>
      </c>
    </row>
    <row r="601">
      <c r="B601" t="n">
        <v>61030</v>
      </c>
      <c r="C601" t="inlineStr">
        <is>
          <t>16-1801PEP</t>
        </is>
      </c>
      <c r="D601" t="inlineStr">
        <is>
          <t>1801 PEPPERS</t>
        </is>
      </c>
      <c r="E601" t="inlineStr">
        <is>
          <t>POBLANO-HOT</t>
        </is>
      </c>
      <c r="F601" t="inlineStr">
        <is>
          <t>.</t>
        </is>
      </c>
      <c r="G601" t="n">
        <v>165</v>
      </c>
    </row>
    <row r="602">
      <c r="B602" t="n">
        <v>61050</v>
      </c>
      <c r="C602" t="inlineStr">
        <is>
          <t>16-1801PEP</t>
        </is>
      </c>
      <c r="D602" t="inlineStr">
        <is>
          <t>1801 PEPPERS</t>
        </is>
      </c>
      <c r="E602" t="inlineStr">
        <is>
          <t>PURPLE BEAUTY-BELL</t>
        </is>
      </c>
      <c r="F602" t="inlineStr">
        <is>
          <t>.</t>
        </is>
      </c>
      <c r="G602" t="n">
        <v>85</v>
      </c>
    </row>
    <row r="603">
      <c r="B603" t="n">
        <v>61070</v>
      </c>
      <c r="C603" t="inlineStr">
        <is>
          <t>16-1801PEP</t>
        </is>
      </c>
      <c r="D603" t="inlineStr">
        <is>
          <t>1801 PEPPERS</t>
        </is>
      </c>
      <c r="E603" t="inlineStr">
        <is>
          <t>RED BEAUTY-BELL</t>
        </is>
      </c>
      <c r="F603" t="inlineStr">
        <is>
          <t>.</t>
        </is>
      </c>
      <c r="G603" t="n">
        <v>80</v>
      </c>
    </row>
    <row r="604">
      <c r="B604" t="n">
        <v>61076</v>
      </c>
      <c r="C604" t="inlineStr">
        <is>
          <t>16-1801PEP</t>
        </is>
      </c>
      <c r="D604" t="inlineStr">
        <is>
          <t>1801 PEPPERS</t>
        </is>
      </c>
      <c r="E604" t="inlineStr">
        <is>
          <t>RED IMPACT</t>
        </is>
      </c>
      <c r="F604" t="inlineStr">
        <is>
          <t>.</t>
        </is>
      </c>
      <c r="G604" t="n">
        <v>13</v>
      </c>
    </row>
    <row r="605">
      <c r="B605" t="n">
        <v>61080</v>
      </c>
      <c r="C605" t="inlineStr">
        <is>
          <t>16-1801PEP</t>
        </is>
      </c>
      <c r="D605" t="inlineStr">
        <is>
          <t>1801 PEPPERS</t>
        </is>
      </c>
      <c r="E605" t="inlineStr">
        <is>
          <t>REVOLUTION-BELL</t>
        </is>
      </c>
      <c r="F605" t="inlineStr">
        <is>
          <t>.</t>
        </is>
      </c>
      <c r="G605" t="n">
        <v>5</v>
      </c>
    </row>
    <row r="606">
      <c r="B606" t="n">
        <v>61090</v>
      </c>
      <c r="C606" t="inlineStr">
        <is>
          <t>16-1801PEP</t>
        </is>
      </c>
      <c r="D606" t="inlineStr">
        <is>
          <t>1801 PEPPERS</t>
        </is>
      </c>
      <c r="E606" t="inlineStr">
        <is>
          <t>SARGENTO-POBLANO</t>
        </is>
      </c>
      <c r="F606" t="inlineStr">
        <is>
          <t>.</t>
        </is>
      </c>
      <c r="G606" t="n">
        <v>43</v>
      </c>
    </row>
    <row r="607">
      <c r="B607" t="n">
        <v>61100</v>
      </c>
      <c r="C607" t="inlineStr">
        <is>
          <t>16-1801PEP</t>
        </is>
      </c>
      <c r="D607" t="inlineStr">
        <is>
          <t>1801 PEPPERS</t>
        </is>
      </c>
      <c r="E607" t="inlineStr">
        <is>
          <t>SCOTCH BONNET-RED-HOT</t>
        </is>
      </c>
      <c r="F607" t="inlineStr">
        <is>
          <t>.</t>
        </is>
      </c>
      <c r="G607" t="n">
        <v>77</v>
      </c>
    </row>
    <row r="608">
      <c r="B608" t="n">
        <v>61120</v>
      </c>
      <c r="C608" t="inlineStr">
        <is>
          <t>16-1801PEP</t>
        </is>
      </c>
      <c r="D608" t="inlineStr">
        <is>
          <t>1801 PEPPERS</t>
        </is>
      </c>
      <c r="E608" t="inlineStr">
        <is>
          <t>SERRANO-HOT</t>
        </is>
      </c>
      <c r="F608" t="inlineStr">
        <is>
          <t>.</t>
        </is>
      </c>
      <c r="G608" t="n">
        <v>97</v>
      </c>
    </row>
    <row r="609">
      <c r="B609" t="n">
        <v>61130</v>
      </c>
      <c r="C609" t="inlineStr">
        <is>
          <t>16-1801PEP</t>
        </is>
      </c>
      <c r="D609" t="inlineStr">
        <is>
          <t>1801 PEPPERS</t>
        </is>
      </c>
      <c r="E609" t="inlineStr">
        <is>
          <t>SHISHITO-MILD JAPANESE</t>
        </is>
      </c>
      <c r="F609" t="inlineStr">
        <is>
          <t>.</t>
        </is>
      </c>
      <c r="G609" t="n">
        <v>83</v>
      </c>
    </row>
    <row r="610">
      <c r="B610" t="n">
        <v>61150</v>
      </c>
      <c r="C610" t="inlineStr">
        <is>
          <t>16-1801PEP</t>
        </is>
      </c>
      <c r="D610" t="inlineStr">
        <is>
          <t>1801 PEPPERS</t>
        </is>
      </c>
      <c r="E610" t="inlineStr">
        <is>
          <t>SRIRACHA-HOT JALAPENO</t>
        </is>
      </c>
      <c r="F610" t="inlineStr">
        <is>
          <t>.</t>
        </is>
      </c>
      <c r="G610" t="n">
        <v>63</v>
      </c>
    </row>
    <row r="611">
      <c r="B611" t="n">
        <v>61190</v>
      </c>
      <c r="C611" t="inlineStr">
        <is>
          <t>16-1801PEP</t>
        </is>
      </c>
      <c r="D611" t="inlineStr">
        <is>
          <t>1801 PEPPERS</t>
        </is>
      </c>
      <c r="E611" t="inlineStr">
        <is>
          <t>SUPER CHILI-VERY HOT</t>
        </is>
      </c>
      <c r="F611" t="inlineStr">
        <is>
          <t>.</t>
        </is>
      </c>
      <c r="G611" t="n">
        <v>46</v>
      </c>
    </row>
    <row r="612">
      <c r="B612" t="n">
        <v>61220</v>
      </c>
      <c r="C612" t="inlineStr">
        <is>
          <t>16-1801PEP</t>
        </is>
      </c>
      <c r="D612" t="inlineStr">
        <is>
          <t>1801 PEPPERS</t>
        </is>
      </c>
      <c r="E612" t="inlineStr">
        <is>
          <t>SWEET BANANA</t>
        </is>
      </c>
      <c r="F612" t="inlineStr">
        <is>
          <t>.</t>
        </is>
      </c>
      <c r="G612" t="n">
        <v>66</v>
      </c>
    </row>
    <row r="613">
      <c r="B613" t="n">
        <v>61256</v>
      </c>
      <c r="C613" t="inlineStr">
        <is>
          <t>16-1801PEP</t>
        </is>
      </c>
      <c r="D613" t="inlineStr">
        <is>
          <t>1801 PEPPERS</t>
        </is>
      </c>
      <c r="E613" t="inlineStr">
        <is>
          <t>TAM JALAPENO-MILD</t>
        </is>
      </c>
      <c r="F613" t="inlineStr">
        <is>
          <t>.</t>
        </is>
      </c>
      <c r="G613" t="n">
        <v>47</v>
      </c>
    </row>
    <row r="614">
      <c r="B614" t="n">
        <v>61274</v>
      </c>
      <c r="C614" t="inlineStr">
        <is>
          <t>16-1801PEP</t>
        </is>
      </c>
      <c r="D614" t="inlineStr">
        <is>
          <t>1801 PEPPERS</t>
        </is>
      </c>
      <c r="E614" t="inlineStr">
        <is>
          <t>TRICKED YOU-NO HEAT</t>
        </is>
      </c>
      <c r="F614" t="inlineStr">
        <is>
          <t>.</t>
        </is>
      </c>
      <c r="G614" t="n">
        <v>70</v>
      </c>
    </row>
    <row r="615">
      <c r="B615" t="n">
        <v>29000</v>
      </c>
      <c r="C615" t="inlineStr">
        <is>
          <t>16-1801TOM</t>
        </is>
      </c>
      <c r="D615" t="inlineStr">
        <is>
          <t>1801 TOMATOES</t>
        </is>
      </c>
      <c r="E615" t="inlineStr">
        <is>
          <t>ABRAHAM LINCOLN</t>
        </is>
      </c>
      <c r="F615" t="inlineStr">
        <is>
          <t>.</t>
        </is>
      </c>
      <c r="G615" t="n">
        <v>4</v>
      </c>
    </row>
    <row r="616">
      <c r="B616" t="n">
        <v>29080</v>
      </c>
      <c r="C616" t="inlineStr">
        <is>
          <t>16-1801TOM</t>
        </is>
      </c>
      <c r="D616" t="inlineStr">
        <is>
          <t>1801 TOMATOES</t>
        </is>
      </c>
      <c r="E616" t="inlineStr">
        <is>
          <t>BEEFMASTER</t>
        </is>
      </c>
      <c r="F616" t="inlineStr">
        <is>
          <t>.</t>
        </is>
      </c>
      <c r="G616" t="n">
        <v>240</v>
      </c>
    </row>
    <row r="617">
      <c r="B617" t="n">
        <v>29100</v>
      </c>
      <c r="C617" t="inlineStr">
        <is>
          <t>16-1801TOM</t>
        </is>
      </c>
      <c r="D617" t="inlineStr">
        <is>
          <t>1801 TOMATOES</t>
        </is>
      </c>
      <c r="E617" t="inlineStr">
        <is>
          <t>BEEFSTEAK-HEIRLOOM</t>
        </is>
      </c>
      <c r="F617" t="inlineStr">
        <is>
          <t>.</t>
        </is>
      </c>
      <c r="G617" t="n">
        <v>163</v>
      </c>
    </row>
    <row r="618">
      <c r="B618" t="n">
        <v>29106</v>
      </c>
      <c r="C618" t="inlineStr">
        <is>
          <t>16-1801TOM</t>
        </is>
      </c>
      <c r="D618" t="inlineStr">
        <is>
          <t>1801 TOMATOES</t>
        </is>
      </c>
      <c r="E618" t="inlineStr">
        <is>
          <t>BELLA ROSA</t>
        </is>
      </c>
      <c r="F618" t="inlineStr">
        <is>
          <t>.</t>
        </is>
      </c>
      <c r="G618" t="n">
        <v>26</v>
      </c>
    </row>
    <row r="619">
      <c r="B619" t="n">
        <v>29120</v>
      </c>
      <c r="C619" t="inlineStr">
        <is>
          <t>16-1801TOM</t>
        </is>
      </c>
      <c r="D619" t="inlineStr">
        <is>
          <t>1801 TOMATOES</t>
        </is>
      </c>
      <c r="E619" t="inlineStr">
        <is>
          <t>BETTER BOY</t>
        </is>
      </c>
      <c r="F619" t="inlineStr">
        <is>
          <t>.</t>
        </is>
      </c>
      <c r="G619" t="n">
        <v>269</v>
      </c>
    </row>
    <row r="620">
      <c r="B620" t="n">
        <v>29150</v>
      </c>
      <c r="C620" t="inlineStr">
        <is>
          <t>16-1801TOM</t>
        </is>
      </c>
      <c r="D620" t="inlineStr">
        <is>
          <t>1801 TOMATOES</t>
        </is>
      </c>
      <c r="E620" t="inlineStr">
        <is>
          <t>BIG BEEF</t>
        </is>
      </c>
      <c r="F620" t="inlineStr">
        <is>
          <t>.</t>
        </is>
      </c>
      <c r="G620" t="n">
        <v>266</v>
      </c>
    </row>
    <row r="621">
      <c r="B621" t="n">
        <v>29170</v>
      </c>
      <c r="C621" t="inlineStr">
        <is>
          <t>16-1801TOM</t>
        </is>
      </c>
      <c r="D621" t="inlineStr">
        <is>
          <t>1801 TOMATOES</t>
        </is>
      </c>
      <c r="E621" t="inlineStr">
        <is>
          <t>BIG BOY</t>
        </is>
      </c>
      <c r="F621" t="inlineStr">
        <is>
          <t>.</t>
        </is>
      </c>
      <c r="G621" t="n">
        <v>219</v>
      </c>
    </row>
    <row r="622">
      <c r="B622" t="n">
        <v>29210</v>
      </c>
      <c r="C622" t="inlineStr">
        <is>
          <t>16-1801TOM</t>
        </is>
      </c>
      <c r="D622" t="inlineStr">
        <is>
          <t>1801 TOMATOES</t>
        </is>
      </c>
      <c r="E622" t="inlineStr">
        <is>
          <t>BLACK KRIM-HEIRLOOM</t>
        </is>
      </c>
      <c r="F622" t="inlineStr">
        <is>
          <t>.</t>
        </is>
      </c>
      <c r="G622" t="n">
        <v>31</v>
      </c>
    </row>
    <row r="623">
      <c r="B623" t="n">
        <v>29216</v>
      </c>
      <c r="C623" t="inlineStr">
        <is>
          <t>16-1801TOM</t>
        </is>
      </c>
      <c r="D623" t="inlineStr">
        <is>
          <t>1801 TOMATOES</t>
        </is>
      </c>
      <c r="E623" t="inlineStr">
        <is>
          <t>BLUSHING STAR-BEEFSTEAK-Pink</t>
        </is>
      </c>
      <c r="F623" t="inlineStr">
        <is>
          <t>.</t>
        </is>
      </c>
      <c r="G623" t="n">
        <v>14</v>
      </c>
    </row>
    <row r="624">
      <c r="B624" t="n">
        <v>29228</v>
      </c>
      <c r="C624" t="inlineStr">
        <is>
          <t>16-1801TOM</t>
        </is>
      </c>
      <c r="D624" t="inlineStr">
        <is>
          <t>1801 TOMATOES</t>
        </is>
      </c>
      <c r="E624" t="inlineStr">
        <is>
          <t>BRANDYWINE-HEIRLOOM</t>
        </is>
      </c>
      <c r="F624" t="inlineStr">
        <is>
          <t>.</t>
        </is>
      </c>
      <c r="G624" t="n">
        <v>119</v>
      </c>
    </row>
    <row r="625">
      <c r="B625" t="n">
        <v>29360</v>
      </c>
      <c r="C625" t="inlineStr">
        <is>
          <t>16-1801TOM</t>
        </is>
      </c>
      <c r="D625" t="inlineStr">
        <is>
          <t>1801 TOMATOES</t>
        </is>
      </c>
      <c r="E625" t="inlineStr">
        <is>
          <t>BUSH-CHAMPION</t>
        </is>
      </c>
      <c r="F625" t="inlineStr">
        <is>
          <t>.</t>
        </is>
      </c>
      <c r="G625" t="n">
        <v>31</v>
      </c>
    </row>
    <row r="626">
      <c r="B626" t="n">
        <v>29370</v>
      </c>
      <c r="C626" t="inlineStr">
        <is>
          <t>16-1801TOM</t>
        </is>
      </c>
      <c r="D626" t="inlineStr">
        <is>
          <t>1801 TOMATOES</t>
        </is>
      </c>
      <c r="E626" t="inlineStr">
        <is>
          <t>BUSH-EARLY GIRL</t>
        </is>
      </c>
      <c r="F626" t="inlineStr">
        <is>
          <t>.</t>
        </is>
      </c>
      <c r="G626" t="n">
        <v>208</v>
      </c>
    </row>
    <row r="627">
      <c r="B627" t="n">
        <v>29390</v>
      </c>
      <c r="C627" t="inlineStr">
        <is>
          <t>16-1801TOM</t>
        </is>
      </c>
      <c r="D627" t="inlineStr">
        <is>
          <t>1801 TOMATOES</t>
        </is>
      </c>
      <c r="E627" t="inlineStr">
        <is>
          <t>BUSH-HUSKY CHERRY</t>
        </is>
      </c>
      <c r="F627" t="inlineStr">
        <is>
          <t>.</t>
        </is>
      </c>
      <c r="G627" t="n">
        <v>179</v>
      </c>
    </row>
    <row r="628">
      <c r="B628" t="n">
        <v>29410</v>
      </c>
      <c r="C628" t="inlineStr">
        <is>
          <t>16-1801TOM</t>
        </is>
      </c>
      <c r="D628" t="inlineStr">
        <is>
          <t>1801 TOMATOES</t>
        </is>
      </c>
      <c r="E628" t="inlineStr">
        <is>
          <t>BUSH-PATIO--</t>
        </is>
      </c>
      <c r="F628" t="inlineStr">
        <is>
          <t>.</t>
        </is>
      </c>
      <c r="G628" t="n">
        <v>119</v>
      </c>
    </row>
    <row r="629">
      <c r="B629" t="n">
        <v>29420</v>
      </c>
      <c r="C629" t="inlineStr">
        <is>
          <t>16-1801TOM</t>
        </is>
      </c>
      <c r="D629" t="inlineStr">
        <is>
          <t>1801 TOMATOES</t>
        </is>
      </c>
      <c r="E629" t="inlineStr">
        <is>
          <t>BUSH-RAMBLER</t>
        </is>
      </c>
      <c r="F629" t="inlineStr">
        <is>
          <t>.</t>
        </is>
      </c>
      <c r="G629" t="n">
        <v>24</v>
      </c>
    </row>
    <row r="630">
      <c r="B630" t="n">
        <v>29480</v>
      </c>
      <c r="C630" t="inlineStr">
        <is>
          <t>16-1801TOM</t>
        </is>
      </c>
      <c r="D630" t="inlineStr">
        <is>
          <t>1801 TOMATOES</t>
        </is>
      </c>
      <c r="E630" t="inlineStr">
        <is>
          <t>CELEBRITY</t>
        </is>
      </c>
      <c r="F630" t="inlineStr">
        <is>
          <t>.</t>
        </is>
      </c>
      <c r="G630" t="n">
        <v>503</v>
      </c>
    </row>
    <row r="631">
      <c r="B631" t="n">
        <v>29486</v>
      </c>
      <c r="C631" t="inlineStr">
        <is>
          <t>16-1801TOM</t>
        </is>
      </c>
      <c r="D631" t="inlineStr">
        <is>
          <t>1801 TOMATOES</t>
        </is>
      </c>
      <c r="E631" t="inlineStr">
        <is>
          <t>CHAMPION</t>
        </is>
      </c>
      <c r="F631" t="inlineStr">
        <is>
          <t>.</t>
        </is>
      </c>
      <c r="G631" t="n">
        <v>128</v>
      </c>
    </row>
    <row r="632">
      <c r="B632" t="n">
        <v>29500</v>
      </c>
      <c r="C632" t="inlineStr">
        <is>
          <t>16-1801TOM</t>
        </is>
      </c>
      <c r="D632" t="inlineStr">
        <is>
          <t>1801 TOMATOES</t>
        </is>
      </c>
      <c r="E632" t="inlineStr">
        <is>
          <t>CHEROKEE PURPLE-HEIRLOOM</t>
        </is>
      </c>
      <c r="F632" t="inlineStr">
        <is>
          <t>.</t>
        </is>
      </c>
      <c r="G632" t="n">
        <v>252</v>
      </c>
    </row>
    <row r="633">
      <c r="B633" t="n">
        <v>29526</v>
      </c>
      <c r="C633" t="inlineStr">
        <is>
          <t>16-1801TOM</t>
        </is>
      </c>
      <c r="D633" t="inlineStr">
        <is>
          <t>1801 TOMATOES</t>
        </is>
      </c>
      <c r="E633" t="inlineStr">
        <is>
          <t>CHERRY-MIDNIGHT SNACK</t>
        </is>
      </c>
      <c r="F633" t="inlineStr">
        <is>
          <t>.</t>
        </is>
      </c>
      <c r="G633" t="n">
        <v>159</v>
      </c>
    </row>
    <row r="634">
      <c r="B634" t="n">
        <v>29555</v>
      </c>
      <c r="C634" t="inlineStr">
        <is>
          <t>16-1801TOM</t>
        </is>
      </c>
      <c r="D634" t="inlineStr">
        <is>
          <t>1801 TOMATOES</t>
        </is>
      </c>
      <c r="E634" t="inlineStr">
        <is>
          <t>CHERRY-SUN GOLD</t>
        </is>
      </c>
      <c r="F634" t="inlineStr">
        <is>
          <t>.</t>
        </is>
      </c>
      <c r="G634" t="n">
        <v>184</v>
      </c>
    </row>
    <row r="635">
      <c r="B635" t="n">
        <v>29570</v>
      </c>
      <c r="C635" t="inlineStr">
        <is>
          <t>16-1801TOM</t>
        </is>
      </c>
      <c r="D635" t="inlineStr">
        <is>
          <t>1801 TOMATOES</t>
        </is>
      </c>
      <c r="E635" t="inlineStr">
        <is>
          <t>CHERRY-SUPER SWEET 100</t>
        </is>
      </c>
      <c r="F635" t="inlineStr">
        <is>
          <t>.</t>
        </is>
      </c>
      <c r="G635" t="n">
        <v>293</v>
      </c>
    </row>
    <row r="636">
      <c r="B636" t="n">
        <v>29590</v>
      </c>
      <c r="C636" t="inlineStr">
        <is>
          <t>16-1801TOM</t>
        </is>
      </c>
      <c r="D636" t="inlineStr">
        <is>
          <t>1801 TOMATOES</t>
        </is>
      </c>
      <c r="E636" t="inlineStr">
        <is>
          <t>CHERRY-SWEET MILLION</t>
        </is>
      </c>
      <c r="F636" t="inlineStr">
        <is>
          <t>.</t>
        </is>
      </c>
      <c r="G636" t="n">
        <v>213</v>
      </c>
    </row>
    <row r="637">
      <c r="B637" t="n">
        <v>29620</v>
      </c>
      <c r="C637" t="inlineStr">
        <is>
          <t>16-1801TOM</t>
        </is>
      </c>
      <c r="D637" t="inlineStr">
        <is>
          <t>1801 TOMATOES</t>
        </is>
      </c>
      <c r="E637" t="inlineStr">
        <is>
          <t>CHERRY-YELLOW PEAR-HEIRLOOM</t>
        </is>
      </c>
      <c r="F637" t="inlineStr">
        <is>
          <t>.</t>
        </is>
      </c>
      <c r="G637" t="n">
        <v>53</v>
      </c>
    </row>
    <row r="638">
      <c r="B638" t="n">
        <v>29640</v>
      </c>
      <c r="C638" t="inlineStr">
        <is>
          <t>16-1801TOM</t>
        </is>
      </c>
      <c r="D638" t="inlineStr">
        <is>
          <t>1801 TOMATOES</t>
        </is>
      </c>
      <c r="E638" t="inlineStr">
        <is>
          <t>DARK STAR-BEEFSTEAK</t>
        </is>
      </c>
      <c r="F638" t="inlineStr">
        <is>
          <t>.</t>
        </is>
      </c>
      <c r="G638" t="n">
        <v>23</v>
      </c>
    </row>
    <row r="639">
      <c r="B639" t="n">
        <v>29680</v>
      </c>
      <c r="C639" t="inlineStr">
        <is>
          <t>16-1801TOM</t>
        </is>
      </c>
      <c r="D639" t="inlineStr">
        <is>
          <t>1801 TOMATOES</t>
        </is>
      </c>
      <c r="E639" t="inlineStr">
        <is>
          <t>DELICIOUS-HEIRLOOM</t>
        </is>
      </c>
      <c r="F639" t="inlineStr">
        <is>
          <t>.</t>
        </is>
      </c>
      <c r="G639" t="n">
        <v>73</v>
      </c>
    </row>
    <row r="640">
      <c r="B640" t="n">
        <v>29720</v>
      </c>
      <c r="C640" t="inlineStr">
        <is>
          <t>16-1801TOM</t>
        </is>
      </c>
      <c r="D640" t="inlineStr">
        <is>
          <t>1801 TOMATOES</t>
        </is>
      </c>
      <c r="E640" t="inlineStr">
        <is>
          <t>EARLY GIRL</t>
        </is>
      </c>
      <c r="F640" t="inlineStr">
        <is>
          <t>.</t>
        </is>
      </c>
      <c r="G640" t="n">
        <v>315</v>
      </c>
    </row>
    <row r="641">
      <c r="B641" t="n">
        <v>29805</v>
      </c>
      <c r="C641" t="inlineStr">
        <is>
          <t>16-1801TOM</t>
        </is>
      </c>
      <c r="D641" t="inlineStr">
        <is>
          <t>1801 TOMATOES</t>
        </is>
      </c>
      <c r="E641" t="inlineStr">
        <is>
          <t>FOURTH OF JULY</t>
        </is>
      </c>
      <c r="F641" t="inlineStr">
        <is>
          <t>.</t>
        </is>
      </c>
      <c r="G641" t="n">
        <v>208</v>
      </c>
    </row>
    <row r="642">
      <c r="B642" t="n">
        <v>29810</v>
      </c>
      <c r="C642" t="inlineStr">
        <is>
          <t>16-1801TOM</t>
        </is>
      </c>
      <c r="D642" t="inlineStr">
        <is>
          <t>1801 TOMATOES</t>
        </is>
      </c>
      <c r="E642" t="inlineStr">
        <is>
          <t>GALAHAD-BEEFSTEAK</t>
        </is>
      </c>
      <c r="F642" t="inlineStr">
        <is>
          <t>.</t>
        </is>
      </c>
      <c r="G642" t="n">
        <v>77</v>
      </c>
    </row>
    <row r="643">
      <c r="B643" t="n">
        <v>29840</v>
      </c>
      <c r="C643" t="inlineStr">
        <is>
          <t>16-1801TOM</t>
        </is>
      </c>
      <c r="D643" t="inlineStr">
        <is>
          <t>1801 TOMATOES</t>
        </is>
      </c>
      <c r="E643" t="inlineStr">
        <is>
          <t>GENUWINE</t>
        </is>
      </c>
      <c r="F643" t="inlineStr">
        <is>
          <t>.</t>
        </is>
      </c>
      <c r="G643" t="n">
        <v>21</v>
      </c>
    </row>
    <row r="644">
      <c r="B644" t="n">
        <v>29860</v>
      </c>
      <c r="C644" t="inlineStr">
        <is>
          <t>16-1801TOM</t>
        </is>
      </c>
      <c r="D644" t="inlineStr">
        <is>
          <t>1801 TOMATOES</t>
        </is>
      </c>
      <c r="E644" t="inlineStr">
        <is>
          <t>GIANT BELGIUM-HEIRLOOM</t>
        </is>
      </c>
      <c r="F644" t="inlineStr">
        <is>
          <t>.</t>
        </is>
      </c>
      <c r="G644" t="n">
        <v>1</v>
      </c>
    </row>
    <row r="645">
      <c r="B645" t="n">
        <v>29950</v>
      </c>
      <c r="C645" t="inlineStr">
        <is>
          <t>16-1801TOM</t>
        </is>
      </c>
      <c r="D645" t="inlineStr">
        <is>
          <t>1801 TOMATOES</t>
        </is>
      </c>
      <c r="E645" t="inlineStr">
        <is>
          <t>GRAPE-JULIET</t>
        </is>
      </c>
      <c r="F645" t="inlineStr">
        <is>
          <t>.</t>
        </is>
      </c>
      <c r="G645" t="n">
        <v>152</v>
      </c>
    </row>
    <row r="646">
      <c r="B646" t="n">
        <v>29960</v>
      </c>
      <c r="C646" t="inlineStr">
        <is>
          <t>16-1801TOM</t>
        </is>
      </c>
      <c r="D646" t="inlineStr">
        <is>
          <t>1801 TOMATOES</t>
        </is>
      </c>
      <c r="E646" t="inlineStr">
        <is>
          <t>GRAPE-RED</t>
        </is>
      </c>
      <c r="F646" t="inlineStr">
        <is>
          <t>.</t>
        </is>
      </c>
      <c r="G646" t="n">
        <v>91</v>
      </c>
    </row>
    <row r="647">
      <c r="B647" t="n">
        <v>29990</v>
      </c>
      <c r="C647" t="inlineStr">
        <is>
          <t>16-1801TOM</t>
        </is>
      </c>
      <c r="D647" t="inlineStr">
        <is>
          <t>1801 TOMATOES</t>
        </is>
      </c>
      <c r="E647" t="inlineStr">
        <is>
          <t>GREEN ZEBRA-HEIRLOOM</t>
        </is>
      </c>
      <c r="F647" t="inlineStr">
        <is>
          <t>.</t>
        </is>
      </c>
      <c r="G647" t="n">
        <v>71</v>
      </c>
    </row>
    <row r="648">
      <c r="B648" t="n">
        <v>30060</v>
      </c>
      <c r="C648" t="inlineStr">
        <is>
          <t>16-1801TOM</t>
        </is>
      </c>
      <c r="D648" t="inlineStr">
        <is>
          <t>1801 TOMATOES</t>
        </is>
      </c>
      <c r="E648" t="inlineStr">
        <is>
          <t>JETSTAR</t>
        </is>
      </c>
      <c r="F648" t="inlineStr">
        <is>
          <t>.</t>
        </is>
      </c>
      <c r="G648" t="n">
        <v>594</v>
      </c>
    </row>
    <row r="649">
      <c r="B649" t="n">
        <v>30110</v>
      </c>
      <c r="C649" t="inlineStr">
        <is>
          <t>16-1801TOM</t>
        </is>
      </c>
      <c r="D649" t="inlineStr">
        <is>
          <t>1801 TOMATOES</t>
        </is>
      </c>
      <c r="E649" t="inlineStr">
        <is>
          <t>LEMON BOY</t>
        </is>
      </c>
      <c r="F649" t="inlineStr">
        <is>
          <t>.</t>
        </is>
      </c>
      <c r="G649" t="n">
        <v>115</v>
      </c>
    </row>
    <row r="650">
      <c r="B650" t="n">
        <v>30160</v>
      </c>
      <c r="C650" t="inlineStr">
        <is>
          <t>16-1801TOM</t>
        </is>
      </c>
      <c r="D650" t="inlineStr">
        <is>
          <t>1801 TOMATOES</t>
        </is>
      </c>
      <c r="E650" t="inlineStr">
        <is>
          <t>MORTGAGE LIFTER-HEIRLOOM</t>
        </is>
      </c>
      <c r="F650" t="inlineStr">
        <is>
          <t>.</t>
        </is>
      </c>
      <c r="G650" t="n">
        <v>84</v>
      </c>
    </row>
    <row r="651">
      <c r="B651" t="n">
        <v>30170</v>
      </c>
      <c r="C651" t="inlineStr">
        <is>
          <t>16-1801TOM</t>
        </is>
      </c>
      <c r="D651" t="inlineStr">
        <is>
          <t>1801 TOMATOES</t>
        </is>
      </c>
      <c r="E651" t="inlineStr">
        <is>
          <t>MOUNTAIN MAN-BEEFSTEAK</t>
        </is>
      </c>
      <c r="F651" t="inlineStr">
        <is>
          <t>.</t>
        </is>
      </c>
      <c r="G651" t="n">
        <v>21</v>
      </c>
    </row>
    <row r="652">
      <c r="B652" t="n">
        <v>30205</v>
      </c>
      <c r="C652" t="inlineStr">
        <is>
          <t>16-1801TOM</t>
        </is>
      </c>
      <c r="D652" t="inlineStr">
        <is>
          <t>1801 TOMATOES</t>
        </is>
      </c>
      <c r="E652" t="inlineStr">
        <is>
          <t>NEOSHO'S FAVORITE BHN-589</t>
        </is>
      </c>
      <c r="F652" t="inlineStr">
        <is>
          <t>.</t>
        </is>
      </c>
      <c r="G652" t="n">
        <v>209</v>
      </c>
    </row>
    <row r="653">
      <c r="B653" t="n">
        <v>30280</v>
      </c>
      <c r="C653" t="inlineStr">
        <is>
          <t>16-1801TOM</t>
        </is>
      </c>
      <c r="D653" t="inlineStr">
        <is>
          <t>1801 TOMATOES</t>
        </is>
      </c>
      <c r="E653" t="inlineStr">
        <is>
          <t>PARK'S WHOPPER</t>
        </is>
      </c>
      <c r="F653" t="inlineStr">
        <is>
          <t>.</t>
        </is>
      </c>
      <c r="G653" t="n">
        <v>109</v>
      </c>
    </row>
    <row r="654">
      <c r="B654" t="n">
        <v>30310</v>
      </c>
      <c r="C654" t="inlineStr">
        <is>
          <t>16-1801TOM</t>
        </is>
      </c>
      <c r="D654" t="inlineStr">
        <is>
          <t>1801 TOMATOES</t>
        </is>
      </c>
      <c r="E654" t="inlineStr">
        <is>
          <t>PINEAPPLE-HEIRLOOM</t>
        </is>
      </c>
      <c r="F654" t="inlineStr">
        <is>
          <t>.</t>
        </is>
      </c>
      <c r="G654" t="n">
        <v>121</v>
      </c>
    </row>
    <row r="655">
      <c r="B655" t="n">
        <v>30316</v>
      </c>
      <c r="C655" t="inlineStr">
        <is>
          <t>16-1801TOM</t>
        </is>
      </c>
      <c r="D655" t="inlineStr">
        <is>
          <t>1801 TOMATOES</t>
        </is>
      </c>
      <c r="E655" t="inlineStr">
        <is>
          <t>PINK DELICIOUS-HEIRLOOM</t>
        </is>
      </c>
      <c r="F655" t="inlineStr">
        <is>
          <t>.</t>
        </is>
      </c>
      <c r="G655" t="n">
        <v>22</v>
      </c>
    </row>
    <row r="656">
      <c r="B656" t="n">
        <v>30320</v>
      </c>
      <c r="C656" t="inlineStr">
        <is>
          <t>16-1801TOM</t>
        </is>
      </c>
      <c r="D656" t="inlineStr">
        <is>
          <t>1801 TOMATOES</t>
        </is>
      </c>
      <c r="E656" t="inlineStr">
        <is>
          <t>PINK GIRL</t>
        </is>
      </c>
      <c r="F656" t="inlineStr">
        <is>
          <t>.</t>
        </is>
      </c>
      <c r="G656" t="n">
        <v>2</v>
      </c>
    </row>
    <row r="657">
      <c r="B657" t="n">
        <v>30360</v>
      </c>
      <c r="C657" t="inlineStr">
        <is>
          <t>16-1801TOM</t>
        </is>
      </c>
      <c r="D657" t="inlineStr">
        <is>
          <t>1801 TOMATOES</t>
        </is>
      </c>
      <c r="E657" t="inlineStr">
        <is>
          <t>ROMA-AMISH PASTE-HEIRLOOM</t>
        </is>
      </c>
      <c r="F657" t="inlineStr">
        <is>
          <t>.</t>
        </is>
      </c>
      <c r="G657" t="n">
        <v>145</v>
      </c>
    </row>
    <row r="658">
      <c r="B658" t="n">
        <v>30370</v>
      </c>
      <c r="C658" t="inlineStr">
        <is>
          <t>16-1801TOM</t>
        </is>
      </c>
      <c r="D658" t="inlineStr">
        <is>
          <t>1801 TOMATOES</t>
        </is>
      </c>
      <c r="E658" t="inlineStr">
        <is>
          <t>ROMA-BELLATRIX</t>
        </is>
      </c>
      <c r="F658" t="inlineStr">
        <is>
          <t>.</t>
        </is>
      </c>
      <c r="G658" t="n">
        <v>10</v>
      </c>
    </row>
    <row r="659">
      <c r="B659" t="n">
        <v>30420</v>
      </c>
      <c r="C659" t="inlineStr">
        <is>
          <t>16-1801TOM</t>
        </is>
      </c>
      <c r="D659" t="inlineStr">
        <is>
          <t>1801 TOMATOES</t>
        </is>
      </c>
      <c r="E659" t="inlineStr">
        <is>
          <t>ROMA-LA ROMA RED</t>
        </is>
      </c>
      <c r="F659" t="inlineStr">
        <is>
          <t>.</t>
        </is>
      </c>
      <c r="G659" t="n">
        <v>359</v>
      </c>
    </row>
    <row r="660">
      <c r="B660" t="n">
        <v>30430</v>
      </c>
      <c r="C660" t="inlineStr">
        <is>
          <t>16-1801TOM</t>
        </is>
      </c>
      <c r="D660" t="inlineStr">
        <is>
          <t>1801 TOMATOES</t>
        </is>
      </c>
      <c r="E660" t="inlineStr">
        <is>
          <t>ROMA-SAN MARZANO-HEIRLOOM</t>
        </is>
      </c>
      <c r="F660" t="inlineStr">
        <is>
          <t>.</t>
        </is>
      </c>
      <c r="G660" t="n">
        <v>40</v>
      </c>
    </row>
    <row r="661">
      <c r="B661" t="n">
        <v>30456</v>
      </c>
      <c r="C661" t="inlineStr">
        <is>
          <t>16-1801TOM</t>
        </is>
      </c>
      <c r="D661" t="inlineStr">
        <is>
          <t>1801 TOMATOES</t>
        </is>
      </c>
      <c r="E661" t="inlineStr">
        <is>
          <t>ROMA-ZENZEI</t>
        </is>
      </c>
      <c r="F661" t="inlineStr">
        <is>
          <t>.</t>
        </is>
      </c>
      <c r="G661" t="n">
        <v>98</v>
      </c>
    </row>
    <row r="662">
      <c r="B662" t="n">
        <v>30460</v>
      </c>
      <c r="C662" t="inlineStr">
        <is>
          <t>16-1801TOM</t>
        </is>
      </c>
      <c r="D662" t="inlineStr">
        <is>
          <t>1801 TOMATOES</t>
        </is>
      </c>
      <c r="E662" t="inlineStr">
        <is>
          <t>RUTGERS-HEIRLOOM</t>
        </is>
      </c>
      <c r="F662" t="inlineStr">
        <is>
          <t>.</t>
        </is>
      </c>
      <c r="G662" t="n">
        <v>148</v>
      </c>
    </row>
    <row r="663">
      <c r="B663" t="n">
        <v>30580</v>
      </c>
      <c r="C663" t="inlineStr">
        <is>
          <t>16-1801TOM</t>
        </is>
      </c>
      <c r="D663" t="inlineStr">
        <is>
          <t>1801 TOMATOES</t>
        </is>
      </c>
      <c r="E663" t="inlineStr">
        <is>
          <t>SUPER FANTASTIC</t>
        </is>
      </c>
      <c r="F663" t="inlineStr">
        <is>
          <t>.</t>
        </is>
      </c>
      <c r="G663" t="n">
        <v>112</v>
      </c>
    </row>
    <row r="664">
      <c r="B664" t="n">
        <v>30590</v>
      </c>
      <c r="C664" t="inlineStr">
        <is>
          <t>16-1801TOM</t>
        </is>
      </c>
      <c r="D664" t="inlineStr">
        <is>
          <t>1801 TOMATOES</t>
        </is>
      </c>
      <c r="E664" t="inlineStr">
        <is>
          <t>SUPER SONIC</t>
        </is>
      </c>
      <c r="F664" t="inlineStr">
        <is>
          <t>.</t>
        </is>
      </c>
      <c r="G664" t="n">
        <v>56</v>
      </c>
    </row>
    <row r="665">
      <c r="B665" t="n">
        <v>30600</v>
      </c>
      <c r="C665" t="inlineStr">
        <is>
          <t>16-1801TOM</t>
        </is>
      </c>
      <c r="D665" t="inlineStr">
        <is>
          <t>1801 TOMATOES</t>
        </is>
      </c>
      <c r="E665" t="inlineStr">
        <is>
          <t>SUPER STEAK</t>
        </is>
      </c>
      <c r="F665" t="inlineStr">
        <is>
          <t>.</t>
        </is>
      </c>
      <c r="G665" t="n">
        <v>106</v>
      </c>
    </row>
    <row r="666">
      <c r="B666" t="n">
        <v>30620</v>
      </c>
      <c r="C666" t="inlineStr">
        <is>
          <t>16-1801TOM</t>
        </is>
      </c>
      <c r="D666" t="inlineStr">
        <is>
          <t>1801 TOMATOES</t>
        </is>
      </c>
      <c r="E666" t="inlineStr">
        <is>
          <t>THUNDERBIRD</t>
        </is>
      </c>
      <c r="F666" t="inlineStr">
        <is>
          <t>.</t>
        </is>
      </c>
      <c r="G666" t="n">
        <v>23</v>
      </c>
    </row>
    <row r="667">
      <c r="B667" t="n">
        <v>30626</v>
      </c>
      <c r="C667" t="inlineStr">
        <is>
          <t>16-1801TOM</t>
        </is>
      </c>
      <c r="D667" t="inlineStr">
        <is>
          <t>1801 TOMATOES</t>
        </is>
      </c>
      <c r="E667" t="inlineStr">
        <is>
          <t>WHOPPING RED</t>
        </is>
      </c>
      <c r="F667" t="inlineStr">
        <is>
          <t>.</t>
        </is>
      </c>
      <c r="G667" t="n">
        <v>14</v>
      </c>
    </row>
    <row r="668">
      <c r="B668" t="n">
        <v>41680</v>
      </c>
      <c r="C668" t="inlineStr">
        <is>
          <t>16-1801VEG</t>
        </is>
      </c>
      <c r="D668" t="inlineStr">
        <is>
          <t>1801 VEGGIES</t>
        </is>
      </c>
      <c r="E668" t="inlineStr">
        <is>
          <t>ARTICHOKE-IMPERIAL STAR</t>
        </is>
      </c>
      <c r="F668" t="inlineStr">
        <is>
          <t>.</t>
        </is>
      </c>
      <c r="G668" t="n">
        <v>15</v>
      </c>
    </row>
    <row r="669">
      <c r="B669" t="n">
        <v>41720</v>
      </c>
      <c r="C669" t="inlineStr">
        <is>
          <t>16-1801VEG</t>
        </is>
      </c>
      <c r="D669" t="inlineStr">
        <is>
          <t>1801 VEGGIES</t>
        </is>
      </c>
      <c r="E669" t="inlineStr">
        <is>
          <t>CUCUMBER-BURPLESS SUPREME</t>
        </is>
      </c>
      <c r="F669" t="inlineStr">
        <is>
          <t>.</t>
        </is>
      </c>
      <c r="G669" t="n">
        <v>374</v>
      </c>
    </row>
    <row r="670">
      <c r="B670" t="n">
        <v>41730</v>
      </c>
      <c r="C670" t="inlineStr">
        <is>
          <t>16-1801VEG</t>
        </is>
      </c>
      <c r="D670" t="inlineStr">
        <is>
          <t>1801 VEGGIES</t>
        </is>
      </c>
      <c r="E670" t="inlineStr">
        <is>
          <t>CUCUMBER-BUSH CROP</t>
        </is>
      </c>
      <c r="F670" t="inlineStr">
        <is>
          <t>.</t>
        </is>
      </c>
      <c r="G670" t="n">
        <v>121</v>
      </c>
    </row>
    <row r="671">
      <c r="B671" t="n">
        <v>41740</v>
      </c>
      <c r="C671" t="inlineStr">
        <is>
          <t>16-1801VEG</t>
        </is>
      </c>
      <c r="D671" t="inlineStr">
        <is>
          <t>1801 VEGGIES</t>
        </is>
      </c>
      <c r="E671" t="inlineStr">
        <is>
          <t>CUCUMBER-BUSH PICKLE</t>
        </is>
      </c>
      <c r="F671" t="inlineStr">
        <is>
          <t>.</t>
        </is>
      </c>
      <c r="G671" t="n">
        <v>123</v>
      </c>
    </row>
    <row r="672">
      <c r="B672" t="n">
        <v>41766</v>
      </c>
      <c r="C672" t="inlineStr">
        <is>
          <t>16-1801VEG</t>
        </is>
      </c>
      <c r="D672" t="inlineStr">
        <is>
          <t>1801 VEGGIES</t>
        </is>
      </c>
      <c r="E672" t="inlineStr">
        <is>
          <t>CUCUMBER-ENGLISH-BURPLESS</t>
        </is>
      </c>
      <c r="F672" t="inlineStr">
        <is>
          <t>.</t>
        </is>
      </c>
      <c r="G672" t="n">
        <v>187</v>
      </c>
    </row>
    <row r="673">
      <c r="B673" t="n">
        <v>41770</v>
      </c>
      <c r="C673" t="inlineStr">
        <is>
          <t>16-1801VEG</t>
        </is>
      </c>
      <c r="D673" t="inlineStr">
        <is>
          <t>1801 VEGGIES</t>
        </is>
      </c>
      <c r="E673" t="inlineStr">
        <is>
          <t>CUCUMBER-HOMEMADE PICKLE-BUSH</t>
        </is>
      </c>
      <c r="F673" t="inlineStr">
        <is>
          <t>.</t>
        </is>
      </c>
      <c r="G673" t="n">
        <v>52</v>
      </c>
    </row>
    <row r="674">
      <c r="B674" t="n">
        <v>41780</v>
      </c>
      <c r="C674" t="inlineStr">
        <is>
          <t>16-1801VEG</t>
        </is>
      </c>
      <c r="D674" t="inlineStr">
        <is>
          <t>1801 VEGGIES</t>
        </is>
      </c>
      <c r="E674" t="inlineStr">
        <is>
          <t>CUCUMBER-MINI-ME</t>
        </is>
      </c>
      <c r="F674" t="inlineStr">
        <is>
          <t>.</t>
        </is>
      </c>
      <c r="G674" t="n">
        <v>50</v>
      </c>
    </row>
    <row r="675">
      <c r="B675" t="n">
        <v>41786</v>
      </c>
      <c r="C675" t="inlineStr">
        <is>
          <t>16-1801VEG</t>
        </is>
      </c>
      <c r="D675" t="inlineStr">
        <is>
          <t>1801 VEGGIES</t>
        </is>
      </c>
      <c r="E675" t="inlineStr">
        <is>
          <t>CUCUMBER-PERSIAN</t>
        </is>
      </c>
      <c r="F675" t="inlineStr">
        <is>
          <t>.</t>
        </is>
      </c>
      <c r="G675" t="n">
        <v>51</v>
      </c>
    </row>
    <row r="676">
      <c r="B676" t="n">
        <v>41790</v>
      </c>
      <c r="C676" t="inlineStr">
        <is>
          <t>16-1801VEG</t>
        </is>
      </c>
      <c r="D676" t="inlineStr">
        <is>
          <t>1801 VEGGIES</t>
        </is>
      </c>
      <c r="E676" t="inlineStr">
        <is>
          <t>CUCUMBER-PICK A BUSHEL</t>
        </is>
      </c>
      <c r="F676" t="inlineStr">
        <is>
          <t>.</t>
        </is>
      </c>
      <c r="G676" t="n">
        <v>94</v>
      </c>
    </row>
    <row r="677">
      <c r="B677" t="n">
        <v>41850</v>
      </c>
      <c r="C677" t="inlineStr">
        <is>
          <t>16-1801VEG</t>
        </is>
      </c>
      <c r="D677" t="inlineStr">
        <is>
          <t>1801 VEGGIES</t>
        </is>
      </c>
      <c r="E677" t="inlineStr">
        <is>
          <t>CUCUMBER-SWEET SUCCESS-BURPLESS</t>
        </is>
      </c>
      <c r="F677" t="inlineStr">
        <is>
          <t>.</t>
        </is>
      </c>
      <c r="G677" t="n">
        <v>185</v>
      </c>
    </row>
    <row r="678">
      <c r="B678" t="n">
        <v>41870</v>
      </c>
      <c r="C678" t="inlineStr">
        <is>
          <t>16-1801VEG</t>
        </is>
      </c>
      <c r="D678" t="inlineStr">
        <is>
          <t>1801 VEGGIES</t>
        </is>
      </c>
      <c r="E678" t="inlineStr">
        <is>
          <t>EGGPLANT-BLACK BEAUTY</t>
        </is>
      </c>
      <c r="F678" t="inlineStr">
        <is>
          <t>.</t>
        </is>
      </c>
      <c r="G678" t="n">
        <v>30</v>
      </c>
    </row>
    <row r="679">
      <c r="B679" t="n">
        <v>41880</v>
      </c>
      <c r="C679" t="inlineStr">
        <is>
          <t>16-1801VEG</t>
        </is>
      </c>
      <c r="D679" t="inlineStr">
        <is>
          <t>1801 VEGGIES</t>
        </is>
      </c>
      <c r="E679" t="inlineStr">
        <is>
          <t>EGGPLANT-CLASSIC</t>
        </is>
      </c>
      <c r="F679" t="inlineStr">
        <is>
          <t>.</t>
        </is>
      </c>
      <c r="G679" t="n">
        <v>57</v>
      </c>
    </row>
    <row r="680">
      <c r="B680" t="n">
        <v>41930</v>
      </c>
      <c r="C680" t="inlineStr">
        <is>
          <t>16-1801VEG</t>
        </is>
      </c>
      <c r="D680" t="inlineStr">
        <is>
          <t>1801 VEGGIES</t>
        </is>
      </c>
      <c r="E680" t="inlineStr">
        <is>
          <t>EGGPLANT-PATIO BABY</t>
        </is>
      </c>
      <c r="F680" t="inlineStr">
        <is>
          <t>.</t>
        </is>
      </c>
      <c r="G680" t="n">
        <v>12</v>
      </c>
    </row>
    <row r="681">
      <c r="B681" t="n">
        <v>41950</v>
      </c>
      <c r="C681" t="inlineStr">
        <is>
          <t>16-1801VEG</t>
        </is>
      </c>
      <c r="D681" t="inlineStr">
        <is>
          <t>1801 VEGGIES</t>
        </is>
      </c>
      <c r="E681" t="inlineStr">
        <is>
          <t>EGGPLANT-ROSA BIANCA</t>
        </is>
      </c>
      <c r="F681" t="inlineStr">
        <is>
          <t>.</t>
        </is>
      </c>
      <c r="G681" t="n">
        <v>22</v>
      </c>
    </row>
    <row r="682">
      <c r="B682" t="n">
        <v>41962</v>
      </c>
      <c r="C682" t="inlineStr">
        <is>
          <t>16-1801VEG</t>
        </is>
      </c>
      <c r="D682" t="inlineStr">
        <is>
          <t>1801 VEGGIES</t>
        </is>
      </c>
      <c r="E682" t="inlineStr">
        <is>
          <t>EGGPLANT-SHIKOU</t>
        </is>
      </c>
      <c r="F682" t="inlineStr">
        <is>
          <t>.</t>
        </is>
      </c>
      <c r="G682" t="n">
        <v>7</v>
      </c>
    </row>
    <row r="683">
      <c r="B683" t="n">
        <v>41966</v>
      </c>
      <c r="C683" t="inlineStr">
        <is>
          <t>16-1801VEG</t>
        </is>
      </c>
      <c r="D683" t="inlineStr">
        <is>
          <t>1801 VEGGIES</t>
        </is>
      </c>
      <c r="E683" t="inlineStr">
        <is>
          <t>KALE-PRIZM</t>
        </is>
      </c>
      <c r="F683" t="inlineStr">
        <is>
          <t>.</t>
        </is>
      </c>
      <c r="G683" t="n">
        <v>7</v>
      </c>
    </row>
    <row r="684">
      <c r="B684" t="n">
        <v>42094</v>
      </c>
      <c r="C684" t="inlineStr">
        <is>
          <t>16-1801VEG</t>
        </is>
      </c>
      <c r="D684" t="inlineStr">
        <is>
          <t>1801 VEGGIES</t>
        </is>
      </c>
      <c r="E684" t="inlineStr">
        <is>
          <t>OKRA-CANDLE FIRE</t>
        </is>
      </c>
      <c r="F684" t="inlineStr">
        <is>
          <t>.</t>
        </is>
      </c>
      <c r="G684" t="n">
        <v>48</v>
      </c>
    </row>
    <row r="685">
      <c r="B685" t="n">
        <v>42110</v>
      </c>
      <c r="C685" t="inlineStr">
        <is>
          <t>16-1801VEG</t>
        </is>
      </c>
      <c r="D685" t="inlineStr">
        <is>
          <t>1801 VEGGIES</t>
        </is>
      </c>
      <c r="E685" t="inlineStr">
        <is>
          <t>OKRA-CLEMSON SPINELESS</t>
        </is>
      </c>
      <c r="F685" t="inlineStr">
        <is>
          <t>.</t>
        </is>
      </c>
      <c r="G685" t="n">
        <v>120</v>
      </c>
    </row>
    <row r="686">
      <c r="B686" t="n">
        <v>42130</v>
      </c>
      <c r="C686" t="inlineStr">
        <is>
          <t>16-1801VEG</t>
        </is>
      </c>
      <c r="D686" t="inlineStr">
        <is>
          <t>1801 VEGGIES</t>
        </is>
      </c>
      <c r="E686" t="inlineStr">
        <is>
          <t>OKRA-JADE</t>
        </is>
      </c>
      <c r="F686" t="inlineStr">
        <is>
          <t>.</t>
        </is>
      </c>
      <c r="G686" t="n">
        <v>53</v>
      </c>
    </row>
    <row r="687">
      <c r="B687" t="n">
        <v>42160</v>
      </c>
      <c r="C687" t="inlineStr">
        <is>
          <t>16-1801VEG</t>
        </is>
      </c>
      <c r="D687" t="inlineStr">
        <is>
          <t>1801 VEGGIES</t>
        </is>
      </c>
      <c r="E687" t="inlineStr">
        <is>
          <t>PUMPKIN-JACK SPRAT</t>
        </is>
      </c>
      <c r="F687" t="inlineStr">
        <is>
          <t>.</t>
        </is>
      </c>
      <c r="G687" t="n">
        <v>39</v>
      </c>
    </row>
    <row r="688">
      <c r="B688" t="n">
        <v>42190</v>
      </c>
      <c r="C688" t="inlineStr">
        <is>
          <t>16-1801VEG</t>
        </is>
      </c>
      <c r="D688" t="inlineStr">
        <is>
          <t>1801 VEGGIES</t>
        </is>
      </c>
      <c r="E688" t="inlineStr">
        <is>
          <t>SQUASH-ZUCCHINI-BALL'S</t>
        </is>
      </c>
      <c r="F688" t="inlineStr">
        <is>
          <t>.</t>
        </is>
      </c>
      <c r="G688" t="n">
        <v>158</v>
      </c>
    </row>
    <row r="689">
      <c r="B689" t="n">
        <v>42192</v>
      </c>
      <c r="C689" t="inlineStr">
        <is>
          <t>16-1801VEG</t>
        </is>
      </c>
      <c r="D689" t="inlineStr">
        <is>
          <t>1801 VEGGIES</t>
        </is>
      </c>
      <c r="E689" t="inlineStr">
        <is>
          <t>SQUASH-ZUCCHINI-DARK GREEN</t>
        </is>
      </c>
      <c r="F689" t="inlineStr">
        <is>
          <t>.</t>
        </is>
      </c>
      <c r="G689" t="n">
        <v>152</v>
      </c>
    </row>
    <row r="690">
      <c r="B690" t="n">
        <v>42200</v>
      </c>
      <c r="C690" t="inlineStr">
        <is>
          <t>16-1801VEG</t>
        </is>
      </c>
      <c r="D690" t="inlineStr">
        <is>
          <t>1801 VEGGIES</t>
        </is>
      </c>
      <c r="E690" t="inlineStr">
        <is>
          <t>SQUASH-ZUCCHINI-EASY PICK GOLD</t>
        </is>
      </c>
      <c r="F690" t="inlineStr">
        <is>
          <t>.</t>
        </is>
      </c>
      <c r="G690" t="n">
        <v>159</v>
      </c>
    </row>
    <row r="691">
      <c r="B691" t="n">
        <v>42250</v>
      </c>
      <c r="C691" t="inlineStr">
        <is>
          <t>16-1801VEG</t>
        </is>
      </c>
      <c r="D691" t="inlineStr">
        <is>
          <t>1801 VEGGIES</t>
        </is>
      </c>
      <c r="E691" t="inlineStr">
        <is>
          <t>STRAWBERRY-FRESCA-EVERBEARING</t>
        </is>
      </c>
      <c r="F691" t="inlineStr">
        <is>
          <t>.</t>
        </is>
      </c>
      <c r="G691" t="n">
        <v>36</v>
      </c>
    </row>
    <row r="692">
      <c r="B692" t="n">
        <v>42290</v>
      </c>
      <c r="C692" t="inlineStr">
        <is>
          <t>16-1801VEG</t>
        </is>
      </c>
      <c r="D692" t="inlineStr">
        <is>
          <t>1801 VEGGIES</t>
        </is>
      </c>
      <c r="E692" t="inlineStr">
        <is>
          <t>TOMATILLO</t>
        </is>
      </c>
      <c r="F692" t="inlineStr">
        <is>
          <t>.</t>
        </is>
      </c>
      <c r="G692" t="n">
        <v>60</v>
      </c>
    </row>
    <row r="693">
      <c r="B693" t="n">
        <v>497960</v>
      </c>
      <c r="C693" t="inlineStr">
        <is>
          <t>17-1001 HP</t>
        </is>
      </c>
      <c r="D693" t="inlineStr">
        <is>
          <t>1001 HOUSEPLANTS</t>
        </is>
      </c>
      <c r="E693" t="inlineStr">
        <is>
          <t>ALOCASIA-TIGRINA SUBPERBA</t>
        </is>
      </c>
      <c r="F693" t="inlineStr">
        <is>
          <t>.</t>
        </is>
      </c>
      <c r="G693" t="n">
        <v>33</v>
      </c>
    </row>
    <row r="694">
      <c r="B694" t="n">
        <v>498276</v>
      </c>
      <c r="C694" t="inlineStr">
        <is>
          <t>17-1001 HP</t>
        </is>
      </c>
      <c r="D694" t="inlineStr">
        <is>
          <t>1001 HOUSEPLANTS</t>
        </is>
      </c>
      <c r="E694" t="inlineStr">
        <is>
          <t>CALATHEA-FREDDIE</t>
        </is>
      </c>
      <c r="F694" t="inlineStr">
        <is>
          <t>.</t>
        </is>
      </c>
      <c r="G694" t="n">
        <v>32</v>
      </c>
    </row>
    <row r="695">
      <c r="B695" t="n">
        <v>498296</v>
      </c>
      <c r="C695" t="inlineStr">
        <is>
          <t>17-1001 HP</t>
        </is>
      </c>
      <c r="D695" t="inlineStr">
        <is>
          <t>1001 HOUSEPLANTS</t>
        </is>
      </c>
      <c r="E695" t="inlineStr">
        <is>
          <t>CALATHEA-MAKOYANA</t>
        </is>
      </c>
      <c r="F695" t="inlineStr">
        <is>
          <t>.</t>
        </is>
      </c>
      <c r="G695" t="n">
        <v>6</v>
      </c>
    </row>
    <row r="696">
      <c r="B696" t="n">
        <v>498330</v>
      </c>
      <c r="C696" t="inlineStr">
        <is>
          <t>17-1001 HP</t>
        </is>
      </c>
      <c r="D696" t="inlineStr">
        <is>
          <t>1001 HOUSEPLANTS</t>
        </is>
      </c>
      <c r="E696" t="inlineStr">
        <is>
          <t>CALATHEA-VITTATA</t>
        </is>
      </c>
      <c r="F696" t="inlineStr">
        <is>
          <t>.</t>
        </is>
      </c>
      <c r="G696" t="n">
        <v>32</v>
      </c>
    </row>
    <row r="697">
      <c r="B697" t="n">
        <v>498380</v>
      </c>
      <c r="C697" t="inlineStr">
        <is>
          <t>17-1001 HP</t>
        </is>
      </c>
      <c r="D697" t="inlineStr">
        <is>
          <t>1001 HOUSEPLANTS</t>
        </is>
      </c>
      <c r="E697" t="inlineStr">
        <is>
          <t>CHLOROPHYTUM-AIRPLANT PLANT-VARI-"BONNIE"</t>
        </is>
      </c>
      <c r="F697" t="inlineStr">
        <is>
          <t>.</t>
        </is>
      </c>
      <c r="G697" t="n">
        <v>42</v>
      </c>
    </row>
    <row r="698">
      <c r="B698" t="n">
        <v>498406</v>
      </c>
      <c r="C698" t="inlineStr">
        <is>
          <t>17-1001 HP</t>
        </is>
      </c>
      <c r="D698" t="inlineStr">
        <is>
          <t>1001 HOUSEPLANTS</t>
        </is>
      </c>
      <c r="E698" t="inlineStr">
        <is>
          <t>COTYLEDON-BABY BEAR PAW</t>
        </is>
      </c>
      <c r="F698" t="inlineStr">
        <is>
          <t>.</t>
        </is>
      </c>
      <c r="G698" t="n">
        <v>29</v>
      </c>
    </row>
    <row r="699">
      <c r="B699" t="n">
        <v>498420</v>
      </c>
      <c r="C699" t="inlineStr">
        <is>
          <t>17-1001 HP</t>
        </is>
      </c>
      <c r="D699" t="inlineStr">
        <is>
          <t>1001 HOUSEPLANTS</t>
        </is>
      </c>
      <c r="E699" t="inlineStr">
        <is>
          <t>CRASSULA-FALCATA</t>
        </is>
      </c>
      <c r="F699" t="inlineStr">
        <is>
          <t>.</t>
        </is>
      </c>
      <c r="G699" t="n">
        <v>15</v>
      </c>
    </row>
    <row r="700">
      <c r="B700" t="n">
        <v>498440</v>
      </c>
      <c r="C700" t="inlineStr">
        <is>
          <t>17-1001 HP</t>
        </is>
      </c>
      <c r="D700" t="inlineStr">
        <is>
          <t>1001 HOUSEPLANTS</t>
        </is>
      </c>
      <c r="E700" t="inlineStr">
        <is>
          <t>CRASSULA-HUMMEL'S SUNSET</t>
        </is>
      </c>
      <c r="F700" t="inlineStr">
        <is>
          <t>.</t>
        </is>
      </c>
      <c r="G700" t="n">
        <v>42</v>
      </c>
    </row>
    <row r="701">
      <c r="B701" t="n">
        <v>498472</v>
      </c>
      <c r="C701" t="inlineStr">
        <is>
          <t>17-1001 HP</t>
        </is>
      </c>
      <c r="D701" t="inlineStr">
        <is>
          <t>1001 HOUSEPLANTS</t>
        </is>
      </c>
      <c r="E701" t="inlineStr">
        <is>
          <t>CRYPTANTHUS-PINK STARLIGHT</t>
        </is>
      </c>
      <c r="F701" t="inlineStr">
        <is>
          <t>.</t>
        </is>
      </c>
      <c r="G701" t="n">
        <v>56</v>
      </c>
    </row>
    <row r="702">
      <c r="B702" t="n">
        <v>498480</v>
      </c>
      <c r="C702" t="inlineStr">
        <is>
          <t>17-1001 HP</t>
        </is>
      </c>
      <c r="D702" t="inlineStr">
        <is>
          <t>1001 HOUSEPLANTS</t>
        </is>
      </c>
      <c r="E702" t="inlineStr">
        <is>
          <t>CRYPTANTHUS-RUBY RED</t>
        </is>
      </c>
      <c r="F702" t="inlineStr">
        <is>
          <t>.</t>
        </is>
      </c>
      <c r="G702" t="n">
        <v>45</v>
      </c>
    </row>
    <row r="703">
      <c r="B703" t="n">
        <v>498542</v>
      </c>
      <c r="C703" t="inlineStr">
        <is>
          <t>17-1001 HP</t>
        </is>
      </c>
      <c r="D703" t="inlineStr">
        <is>
          <t>1001 HOUSEPLANTS</t>
        </is>
      </c>
      <c r="E703" t="inlineStr">
        <is>
          <t>CTENANTHE-BURLE-MARXII</t>
        </is>
      </c>
      <c r="F703" t="inlineStr">
        <is>
          <t>.</t>
        </is>
      </c>
      <c r="G703" t="n">
        <v>17</v>
      </c>
    </row>
    <row r="704">
      <c r="B704" t="n">
        <v>498552</v>
      </c>
      <c r="C704" t="inlineStr">
        <is>
          <t>17-1001 HP</t>
        </is>
      </c>
      <c r="D704" t="inlineStr">
        <is>
          <t>1001 HOUSEPLANTS</t>
        </is>
      </c>
      <c r="E704" t="inlineStr">
        <is>
          <t>CTENANTHE-GOLDEN MOSAIC</t>
        </is>
      </c>
      <c r="F704" t="inlineStr">
        <is>
          <t>.</t>
        </is>
      </c>
      <c r="G704" t="n">
        <v>14</v>
      </c>
    </row>
    <row r="705">
      <c r="B705" t="n">
        <v>498562</v>
      </c>
      <c r="C705" t="inlineStr">
        <is>
          <t>17-1001 HP</t>
        </is>
      </c>
      <c r="D705" t="inlineStr">
        <is>
          <t>1001 HOUSEPLANTS</t>
        </is>
      </c>
      <c r="E705" t="inlineStr">
        <is>
          <t>CTENANTHE-GREY STAR</t>
        </is>
      </c>
      <c r="F705" t="inlineStr">
        <is>
          <t>.</t>
        </is>
      </c>
      <c r="G705" t="n">
        <v>76</v>
      </c>
    </row>
    <row r="706">
      <c r="B706" t="n">
        <v>498610</v>
      </c>
      <c r="C706" t="inlineStr">
        <is>
          <t>17-1001 HP</t>
        </is>
      </c>
      <c r="D706" t="inlineStr">
        <is>
          <t>1001 HOUSEPLANTS</t>
        </is>
      </c>
      <c r="E706" t="inlineStr">
        <is>
          <t>CTENANTHE-OPPENHEIMIANA</t>
        </is>
      </c>
      <c r="F706" t="inlineStr">
        <is>
          <t>.</t>
        </is>
      </c>
      <c r="G706" t="n">
        <v>16</v>
      </c>
    </row>
    <row r="707">
      <c r="B707" t="n">
        <v>498720</v>
      </c>
      <c r="C707" t="inlineStr">
        <is>
          <t>17-1001 HP</t>
        </is>
      </c>
      <c r="D707" t="inlineStr">
        <is>
          <t>1001 HOUSEPLANTS</t>
        </is>
      </c>
      <c r="E707" t="inlineStr">
        <is>
          <t>DIEFFENBACHIA-COMPACTA</t>
        </is>
      </c>
      <c r="F707" t="inlineStr">
        <is>
          <t>.</t>
        </is>
      </c>
      <c r="G707" t="n">
        <v>61</v>
      </c>
    </row>
    <row r="708">
      <c r="B708" t="n">
        <v>498780</v>
      </c>
      <c r="C708" t="inlineStr">
        <is>
          <t>17-1001 HP</t>
        </is>
      </c>
      <c r="D708" t="inlineStr">
        <is>
          <t>1001 HOUSEPLANTS</t>
        </is>
      </c>
      <c r="E708" t="inlineStr">
        <is>
          <t>DIEFFENBACHIA-REFLECTOR</t>
        </is>
      </c>
      <c r="F708" t="inlineStr">
        <is>
          <t>.</t>
        </is>
      </c>
      <c r="G708" t="n">
        <v>23</v>
      </c>
    </row>
    <row r="709">
      <c r="B709" t="n">
        <v>498792</v>
      </c>
      <c r="C709" t="inlineStr">
        <is>
          <t>17-1001 HP</t>
        </is>
      </c>
      <c r="D709" t="inlineStr">
        <is>
          <t>1001 HOUSEPLANTS</t>
        </is>
      </c>
      <c r="E709" t="inlineStr">
        <is>
          <t>DIEFFENBACHIA-STAR BRIGHT</t>
        </is>
      </c>
      <c r="F709" t="inlineStr">
        <is>
          <t>.</t>
        </is>
      </c>
      <c r="G709" t="n">
        <v>25</v>
      </c>
    </row>
    <row r="710">
      <c r="B710" t="n">
        <v>498800</v>
      </c>
      <c r="C710" t="inlineStr">
        <is>
          <t>17-1001 HP</t>
        </is>
      </c>
      <c r="D710" t="inlineStr">
        <is>
          <t>1001 HOUSEPLANTS</t>
        </is>
      </c>
      <c r="E710" t="inlineStr">
        <is>
          <t>DIEFFENBACHIA-SUBLIME</t>
        </is>
      </c>
      <c r="F710" t="inlineStr">
        <is>
          <t>.</t>
        </is>
      </c>
      <c r="G710" t="n">
        <v>43</v>
      </c>
    </row>
    <row r="711">
      <c r="B711" t="n">
        <v>498812</v>
      </c>
      <c r="C711" t="inlineStr">
        <is>
          <t>17-1001 HP</t>
        </is>
      </c>
      <c r="D711" t="inlineStr">
        <is>
          <t>1001 HOUSEPLANTS</t>
        </is>
      </c>
      <c r="E711" t="inlineStr">
        <is>
          <t>ECHEVERIA-BLUE BIRD</t>
        </is>
      </c>
      <c r="F711" t="inlineStr">
        <is>
          <t>.</t>
        </is>
      </c>
      <c r="G711" t="n">
        <v>6</v>
      </c>
    </row>
    <row r="712">
      <c r="B712" t="n">
        <v>498830</v>
      </c>
      <c r="C712" t="inlineStr">
        <is>
          <t>17-1001 HP</t>
        </is>
      </c>
      <c r="D712" t="inlineStr">
        <is>
          <t>1001 HOUSEPLANTS</t>
        </is>
      </c>
      <c r="E712" t="inlineStr">
        <is>
          <t>ECHEVERIA-MELACO</t>
        </is>
      </c>
      <c r="F712" t="inlineStr">
        <is>
          <t>.</t>
        </is>
      </c>
      <c r="G712" t="n">
        <v>10</v>
      </c>
    </row>
    <row r="713">
      <c r="B713" t="n">
        <v>498840</v>
      </c>
      <c r="C713" t="inlineStr">
        <is>
          <t>17-1001 HP</t>
        </is>
      </c>
      <c r="D713" t="inlineStr">
        <is>
          <t>1001 HOUSEPLANTS</t>
        </is>
      </c>
      <c r="E713" t="inlineStr">
        <is>
          <t>ECHEVERIA-MOUNTAIN CREST</t>
        </is>
      </c>
      <c r="F713" t="inlineStr">
        <is>
          <t>.</t>
        </is>
      </c>
      <c r="G713" t="n">
        <v>12</v>
      </c>
    </row>
    <row r="714">
      <c r="B714" t="n">
        <v>498850</v>
      </c>
      <c r="C714" t="inlineStr">
        <is>
          <t>17-1001 HP</t>
        </is>
      </c>
      <c r="D714" t="inlineStr">
        <is>
          <t>1001 HOUSEPLANTS</t>
        </is>
      </c>
      <c r="E714" t="inlineStr">
        <is>
          <t>EUPHORBIA-GREEN</t>
        </is>
      </c>
      <c r="F714" t="inlineStr">
        <is>
          <t>.</t>
        </is>
      </c>
      <c r="G714" t="n">
        <v>27</v>
      </c>
    </row>
    <row r="715">
      <c r="B715" t="n">
        <v>498870</v>
      </c>
      <c r="C715" t="inlineStr">
        <is>
          <t>17-1001 HP</t>
        </is>
      </c>
      <c r="D715" t="inlineStr">
        <is>
          <t>1001 HOUSEPLANTS</t>
        </is>
      </c>
      <c r="E715" t="inlineStr">
        <is>
          <t>EUPHORBIA-RUBRA</t>
        </is>
      </c>
      <c r="F715" t="inlineStr">
        <is>
          <t>.</t>
        </is>
      </c>
      <c r="G715" t="n">
        <v>8</v>
      </c>
    </row>
    <row r="716">
      <c r="B716" t="n">
        <v>498900</v>
      </c>
      <c r="C716" t="inlineStr">
        <is>
          <t>17-1001 HP</t>
        </is>
      </c>
      <c r="D716" t="inlineStr">
        <is>
          <t>1001 HOUSEPLANTS</t>
        </is>
      </c>
      <c r="E716" t="inlineStr">
        <is>
          <t>FICUS-AUDREY</t>
        </is>
      </c>
      <c r="F716" t="inlineStr">
        <is>
          <t>.</t>
        </is>
      </c>
      <c r="G716" t="n">
        <v>23</v>
      </c>
    </row>
    <row r="717">
      <c r="B717" t="n">
        <v>498920</v>
      </c>
      <c r="C717" t="inlineStr">
        <is>
          <t>17-1001 HP</t>
        </is>
      </c>
      <c r="D717" t="inlineStr">
        <is>
          <t>1001 HOUSEPLANTS</t>
        </is>
      </c>
      <c r="E717" t="inlineStr">
        <is>
          <t>FICUS-LYRATA</t>
        </is>
      </c>
      <c r="F717" t="inlineStr">
        <is>
          <t>.</t>
        </is>
      </c>
      <c r="G717" t="n">
        <v>1</v>
      </c>
    </row>
    <row r="718">
      <c r="B718" t="n">
        <v>498940</v>
      </c>
      <c r="C718" t="inlineStr">
        <is>
          <t>17-1001 HP</t>
        </is>
      </c>
      <c r="D718" t="inlineStr">
        <is>
          <t>1001 HOUSEPLANTS</t>
        </is>
      </c>
      <c r="E718" t="inlineStr">
        <is>
          <t>FICUS-RUBY</t>
        </is>
      </c>
      <c r="F718" t="inlineStr">
        <is>
          <t>.</t>
        </is>
      </c>
      <c r="G718" t="n">
        <v>9</v>
      </c>
    </row>
    <row r="719">
      <c r="B719" t="n">
        <v>499020</v>
      </c>
      <c r="C719" t="inlineStr">
        <is>
          <t>17-1001 HP</t>
        </is>
      </c>
      <c r="D719" t="inlineStr">
        <is>
          <t>1001 HOUSEPLANTS</t>
        </is>
      </c>
      <c r="E719" t="inlineStr">
        <is>
          <t>FITTONIA-PINK ANNE</t>
        </is>
      </c>
      <c r="F719" t="inlineStr">
        <is>
          <t>.</t>
        </is>
      </c>
      <c r="G719" t="n">
        <v>5</v>
      </c>
    </row>
    <row r="720">
      <c r="B720" t="n">
        <v>499180</v>
      </c>
      <c r="C720" t="inlineStr">
        <is>
          <t>17-1001 HP</t>
        </is>
      </c>
      <c r="D720" t="inlineStr">
        <is>
          <t>1001 HOUSEPLANTS</t>
        </is>
      </c>
      <c r="E720" t="inlineStr">
        <is>
          <t>KALANCHOE-SID</t>
        </is>
      </c>
      <c r="F720" t="inlineStr">
        <is>
          <t>.</t>
        </is>
      </c>
      <c r="G720" t="n">
        <v>21</v>
      </c>
    </row>
    <row r="721">
      <c r="B721" t="n">
        <v>499302</v>
      </c>
      <c r="C721" t="inlineStr">
        <is>
          <t>17-1001 HP</t>
        </is>
      </c>
      <c r="D721" t="inlineStr">
        <is>
          <t>1001 HOUSEPLANTS</t>
        </is>
      </c>
      <c r="E721" t="inlineStr">
        <is>
          <t>MARANTA-GREEN</t>
        </is>
      </c>
      <c r="F721" t="inlineStr">
        <is>
          <t>.</t>
        </is>
      </c>
      <c r="G721" t="n">
        <v>34</v>
      </c>
    </row>
    <row r="722">
      <c r="B722" t="n">
        <v>499390</v>
      </c>
      <c r="C722" t="inlineStr">
        <is>
          <t>17-1001 HP</t>
        </is>
      </c>
      <c r="D722" t="inlineStr">
        <is>
          <t>1001 HOUSEPLANTS</t>
        </is>
      </c>
      <c r="E722" t="inlineStr">
        <is>
          <t>MONSTERA-ADANSONII</t>
        </is>
      </c>
      <c r="F722" t="inlineStr">
        <is>
          <t>.</t>
        </is>
      </c>
      <c r="G722" t="n">
        <v>6</v>
      </c>
    </row>
    <row r="723">
      <c r="B723" t="n">
        <v>499532</v>
      </c>
      <c r="C723" t="inlineStr">
        <is>
          <t>17-1001 HP</t>
        </is>
      </c>
      <c r="D723" t="inlineStr">
        <is>
          <t>1001 HOUSEPLANTS</t>
        </is>
      </c>
      <c r="E723" t="inlineStr">
        <is>
          <t>PEPEROMIA-DIAMOND</t>
        </is>
      </c>
      <c r="F723" t="inlineStr">
        <is>
          <t>.</t>
        </is>
      </c>
      <c r="G723" t="n">
        <v>5</v>
      </c>
    </row>
    <row r="724">
      <c r="B724" t="n">
        <v>499612</v>
      </c>
      <c r="C724" t="inlineStr">
        <is>
          <t>17-1001 HP</t>
        </is>
      </c>
      <c r="D724" t="inlineStr">
        <is>
          <t>1001 HOUSEPLANTS</t>
        </is>
      </c>
      <c r="E724" t="inlineStr">
        <is>
          <t>PEPEROMIA-SANDIA</t>
        </is>
      </c>
      <c r="F724" t="inlineStr">
        <is>
          <t>.</t>
        </is>
      </c>
      <c r="G724" t="n">
        <v>14</v>
      </c>
    </row>
    <row r="725">
      <c r="B725" t="n">
        <v>499740</v>
      </c>
      <c r="C725" t="inlineStr">
        <is>
          <t>17-1001 HP</t>
        </is>
      </c>
      <c r="D725" t="inlineStr">
        <is>
          <t>1001 HOUSEPLANTS</t>
        </is>
      </c>
      <c r="E725" t="inlineStr">
        <is>
          <t>PHILODENDRON-FLORIDA GHOST</t>
        </is>
      </c>
      <c r="F725" t="inlineStr">
        <is>
          <t>.</t>
        </is>
      </c>
      <c r="G725" t="n">
        <v>27</v>
      </c>
    </row>
    <row r="726">
      <c r="B726" t="n">
        <v>499770</v>
      </c>
      <c r="C726" t="inlineStr">
        <is>
          <t>17-1001 HP</t>
        </is>
      </c>
      <c r="D726" t="inlineStr">
        <is>
          <t>1001 HOUSEPLANTS</t>
        </is>
      </c>
      <c r="E726" t="inlineStr">
        <is>
          <t>PHILODENDRON-LITTLE PHIL</t>
        </is>
      </c>
      <c r="F726" t="inlineStr">
        <is>
          <t>.</t>
        </is>
      </c>
      <c r="G726" t="n">
        <v>34</v>
      </c>
    </row>
    <row r="727">
      <c r="B727" t="n">
        <v>500322</v>
      </c>
      <c r="C727" t="inlineStr">
        <is>
          <t>17-1001 HP</t>
        </is>
      </c>
      <c r="D727" t="inlineStr">
        <is>
          <t>1001 HOUSEPLANTS</t>
        </is>
      </c>
      <c r="E727" t="inlineStr">
        <is>
          <t>RHAPHIDOPHORA-TETRASPERMA</t>
        </is>
      </c>
      <c r="F727" t="inlineStr">
        <is>
          <t>.</t>
        </is>
      </c>
      <c r="G727" t="n">
        <v>5</v>
      </c>
    </row>
    <row r="728">
      <c r="B728" t="n">
        <v>500490</v>
      </c>
      <c r="C728" t="inlineStr">
        <is>
          <t>17-1001 HP</t>
        </is>
      </c>
      <c r="D728" t="inlineStr">
        <is>
          <t>1001 HOUSEPLANTS</t>
        </is>
      </c>
      <c r="E728" t="inlineStr">
        <is>
          <t>SCHEFFLERA-AMATE SOLEIL</t>
        </is>
      </c>
      <c r="F728" t="inlineStr">
        <is>
          <t>.</t>
        </is>
      </c>
      <c r="G728" t="n">
        <v>29</v>
      </c>
    </row>
    <row r="729">
      <c r="B729" t="n">
        <v>500552</v>
      </c>
      <c r="C729" t="inlineStr">
        <is>
          <t>17-1001 HP</t>
        </is>
      </c>
      <c r="D729" t="inlineStr">
        <is>
          <t>1001 HOUSEPLANTS</t>
        </is>
      </c>
      <c r="E729" t="inlineStr">
        <is>
          <t>SENECIO-STRING OF PEARLS-VARIEGATED</t>
        </is>
      </c>
      <c r="F729" t="inlineStr">
        <is>
          <t>.</t>
        </is>
      </c>
      <c r="G729" t="n">
        <v>40</v>
      </c>
    </row>
    <row r="730">
      <c r="B730" t="n">
        <v>500622</v>
      </c>
      <c r="C730" t="inlineStr">
        <is>
          <t>17-1001 HP</t>
        </is>
      </c>
      <c r="D730" t="inlineStr">
        <is>
          <t>1001 HOUSEPLANTS</t>
        </is>
      </c>
      <c r="E730" t="inlineStr">
        <is>
          <t>SYNGONIUM-HOLLY</t>
        </is>
      </c>
      <c r="F730" t="inlineStr">
        <is>
          <t>.</t>
        </is>
      </c>
      <c r="G730" t="n">
        <v>72</v>
      </c>
    </row>
    <row r="731">
      <c r="B731" t="n">
        <v>498470</v>
      </c>
      <c r="C731" t="inlineStr">
        <is>
          <t>17-4HP</t>
        </is>
      </c>
      <c r="D731" t="inlineStr">
        <is>
          <t>4" RARE HOUSEPLANTS</t>
        </is>
      </c>
      <c r="E731" t="inlineStr">
        <is>
          <t>CALATHEA-INSIGNIS-RATTLESNAKE</t>
        </is>
      </c>
      <c r="F731" t="inlineStr">
        <is>
          <t>$5.45\pot</t>
        </is>
      </c>
      <c r="G731" t="n">
        <v>522</v>
      </c>
    </row>
    <row r="732">
      <c r="B732" t="n">
        <v>498670</v>
      </c>
      <c r="C732" t="inlineStr">
        <is>
          <t>17-4HP</t>
        </is>
      </c>
      <c r="D732" t="inlineStr">
        <is>
          <t>4" RARE HOUSEPLANTS</t>
        </is>
      </c>
      <c r="E732" t="inlineStr">
        <is>
          <t>CRYPTANTHUS-ELAINE</t>
        </is>
      </c>
      <c r="F732" t="inlineStr">
        <is>
          <t>$4.90\pot</t>
        </is>
      </c>
      <c r="G732" t="n">
        <v>588</v>
      </c>
    </row>
    <row r="733">
      <c r="B733" t="n">
        <v>499332</v>
      </c>
      <c r="C733" t="inlineStr">
        <is>
          <t>17-4HP</t>
        </is>
      </c>
      <c r="D733" t="inlineStr">
        <is>
          <t>4" RARE HOUSEPLANTS</t>
        </is>
      </c>
      <c r="E733" t="inlineStr">
        <is>
          <t>FICUS-ALTISSIMA</t>
        </is>
      </c>
      <c r="F733" t="inlineStr">
        <is>
          <t>$5.45\pot</t>
        </is>
      </c>
      <c r="G733" t="n">
        <v>49</v>
      </c>
    </row>
    <row r="734">
      <c r="B734" t="n">
        <v>499610</v>
      </c>
      <c r="C734" t="inlineStr">
        <is>
          <t>17-4HP</t>
        </is>
      </c>
      <c r="D734" t="inlineStr">
        <is>
          <t>4" RARE HOUSEPLANTS</t>
        </is>
      </c>
      <c r="E734" t="inlineStr">
        <is>
          <t>MARANTA-LEUCONEURA-LEMON LIME</t>
        </is>
      </c>
      <c r="F734" t="inlineStr">
        <is>
          <t>$12.00\pot</t>
        </is>
      </c>
      <c r="G734" t="n">
        <v>38</v>
      </c>
    </row>
    <row r="735">
      <c r="B735" t="n">
        <v>499915</v>
      </c>
      <c r="C735" t="inlineStr">
        <is>
          <t>17-4HP</t>
        </is>
      </c>
      <c r="D735" t="inlineStr">
        <is>
          <t>4" RARE HOUSEPLANTS</t>
        </is>
      </c>
      <c r="E735" t="inlineStr">
        <is>
          <t>PHILODENDRON-BILLIETIAE</t>
        </is>
      </c>
      <c r="F735" t="inlineStr">
        <is>
          <t>$4.90\pot</t>
        </is>
      </c>
      <c r="G735" t="n">
        <v>123</v>
      </c>
    </row>
    <row r="736">
      <c r="B736" t="n">
        <v>499948</v>
      </c>
      <c r="C736" t="inlineStr">
        <is>
          <t>17-4HP</t>
        </is>
      </c>
      <c r="D736" t="inlineStr">
        <is>
          <t>4" RARE HOUSEPLANTS</t>
        </is>
      </c>
      <c r="E736" t="inlineStr">
        <is>
          <t>PHILODENDRON-COLUMBIA</t>
        </is>
      </c>
      <c r="F736" t="inlineStr">
        <is>
          <t>$12.00\pot</t>
        </is>
      </c>
      <c r="G736" t="n">
        <v>48</v>
      </c>
    </row>
    <row r="737">
      <c r="B737" t="n">
        <v>500100</v>
      </c>
      <c r="C737" t="inlineStr">
        <is>
          <t>17-4HP</t>
        </is>
      </c>
      <c r="D737" t="inlineStr">
        <is>
          <t>4" RARE HOUSEPLANTS</t>
        </is>
      </c>
      <c r="E737" t="inlineStr">
        <is>
          <t>PHILODENDRON-QUAD COLOR</t>
        </is>
      </c>
      <c r="F737" t="inlineStr">
        <is>
          <t>$12.00\pot</t>
        </is>
      </c>
      <c r="G737" t="n">
        <v>264</v>
      </c>
    </row>
    <row r="738">
      <c r="B738" t="n">
        <v>500116</v>
      </c>
      <c r="C738" t="inlineStr">
        <is>
          <t>17-4HP</t>
        </is>
      </c>
      <c r="D738" t="inlineStr">
        <is>
          <t>4" RARE HOUSEPLANTS</t>
        </is>
      </c>
      <c r="E738" t="inlineStr">
        <is>
          <t>PHILODENDRON-SELLOUM-GOLD</t>
        </is>
      </c>
      <c r="F738" t="inlineStr">
        <is>
          <t>$4.90\pot</t>
        </is>
      </c>
      <c r="G738" t="n">
        <v>54</v>
      </c>
    </row>
    <row r="739">
      <c r="B739" t="n">
        <v>500254</v>
      </c>
      <c r="C739" t="inlineStr">
        <is>
          <t>17-4HP</t>
        </is>
      </c>
      <c r="D739" t="inlineStr">
        <is>
          <t>4" RARE HOUSEPLANTS</t>
        </is>
      </c>
      <c r="E739" t="inlineStr">
        <is>
          <t>SANSEVIERIA-BLACK GOLD COMPACTA</t>
        </is>
      </c>
      <c r="F739" t="inlineStr">
        <is>
          <t>$4.90\pot</t>
        </is>
      </c>
      <c r="G739" t="n">
        <v>439</v>
      </c>
    </row>
    <row r="740">
      <c r="B740" t="n">
        <v>500256</v>
      </c>
      <c r="C740" t="inlineStr">
        <is>
          <t>17-4HP</t>
        </is>
      </c>
      <c r="D740" t="inlineStr">
        <is>
          <t>4" RARE HOUSEPLANTS</t>
        </is>
      </c>
      <c r="E740" t="inlineStr">
        <is>
          <t>SANSEVIERIA-BONCEL</t>
        </is>
      </c>
      <c r="F740" t="inlineStr">
        <is>
          <t>$4.90\pot</t>
        </is>
      </c>
      <c r="G740" t="n">
        <v>313</v>
      </c>
    </row>
    <row r="741">
      <c r="B741" t="n">
        <v>500260</v>
      </c>
      <c r="C741" t="inlineStr">
        <is>
          <t>17-4HP</t>
        </is>
      </c>
      <c r="D741" t="inlineStr">
        <is>
          <t>4" RARE HOUSEPLANTS</t>
        </is>
      </c>
      <c r="E741" t="inlineStr">
        <is>
          <t>SANSEVIERIA-FAVORITE GOLD</t>
        </is>
      </c>
      <c r="F741" t="inlineStr">
        <is>
          <t>$4.90\pot</t>
        </is>
      </c>
      <c r="G741" t="n">
        <v>463</v>
      </c>
    </row>
    <row r="742">
      <c r="B742" t="n">
        <v>500266</v>
      </c>
      <c r="C742" t="inlineStr">
        <is>
          <t>17-4HP</t>
        </is>
      </c>
      <c r="D742" t="inlineStr">
        <is>
          <t>4" RARE HOUSEPLANTS</t>
        </is>
      </c>
      <c r="E742" t="inlineStr">
        <is>
          <t>SANSEVIERIA-FLAME</t>
        </is>
      </c>
      <c r="F742" t="inlineStr">
        <is>
          <t>$4.90\pot</t>
        </is>
      </c>
      <c r="G742" t="n">
        <v>392</v>
      </c>
    </row>
    <row r="743">
      <c r="B743" t="n">
        <v>500270</v>
      </c>
      <c r="C743" t="inlineStr">
        <is>
          <t>17-4HP</t>
        </is>
      </c>
      <c r="D743" t="inlineStr">
        <is>
          <t>4" RARE HOUSEPLANTS</t>
        </is>
      </c>
      <c r="E743" t="inlineStr">
        <is>
          <t>SANSEVIERIA-FUTURA SUPERBA</t>
        </is>
      </c>
      <c r="F743" t="inlineStr">
        <is>
          <t>$4.90\pot</t>
        </is>
      </c>
      <c r="G743" t="n">
        <v>536</v>
      </c>
    </row>
    <row r="744">
      <c r="B744" t="n">
        <v>500276</v>
      </c>
      <c r="C744" t="inlineStr">
        <is>
          <t>17-4HP</t>
        </is>
      </c>
      <c r="D744" t="inlineStr">
        <is>
          <t>4" RARE HOUSEPLANTS</t>
        </is>
      </c>
      <c r="E744" t="inlineStr">
        <is>
          <t>SANSEVIERIA-GABRIELLA</t>
        </is>
      </c>
      <c r="F744" t="inlineStr">
        <is>
          <t>$4.90\pot</t>
        </is>
      </c>
      <c r="G744" t="n">
        <v>560</v>
      </c>
    </row>
    <row r="745">
      <c r="B745" t="n">
        <v>500280</v>
      </c>
      <c r="C745" t="inlineStr">
        <is>
          <t>17-4HP</t>
        </is>
      </c>
      <c r="D745" t="inlineStr">
        <is>
          <t>4" RARE HOUSEPLANTS</t>
        </is>
      </c>
      <c r="E745" t="inlineStr">
        <is>
          <t>SANSEVIERIA-GHOST</t>
        </is>
      </c>
      <c r="F745" t="inlineStr">
        <is>
          <t>$4.90\pot</t>
        </is>
      </c>
      <c r="G745" t="n">
        <v>22</v>
      </c>
    </row>
    <row r="746">
      <c r="B746" t="n">
        <v>500286</v>
      </c>
      <c r="C746" t="inlineStr">
        <is>
          <t>17-4HP</t>
        </is>
      </c>
      <c r="D746" t="inlineStr">
        <is>
          <t>4" RARE HOUSEPLANTS</t>
        </is>
      </c>
      <c r="E746" t="inlineStr">
        <is>
          <t>SANSEVIERIA-GOLD DUST</t>
        </is>
      </c>
      <c r="F746" t="inlineStr">
        <is>
          <t>$4.90\pot</t>
        </is>
      </c>
      <c r="G746" t="n">
        <v>480</v>
      </c>
    </row>
    <row r="747">
      <c r="B747" t="n">
        <v>500296</v>
      </c>
      <c r="C747" t="inlineStr">
        <is>
          <t>17-4HP</t>
        </is>
      </c>
      <c r="D747" t="inlineStr">
        <is>
          <t>4" RARE HOUSEPLANTS</t>
        </is>
      </c>
      <c r="E747" t="inlineStr">
        <is>
          <t>SANSEVIERIA-HI COLOR</t>
        </is>
      </c>
      <c r="F747" t="inlineStr">
        <is>
          <t>$4.90\pot</t>
        </is>
      </c>
      <c r="G747" t="n">
        <v>430</v>
      </c>
    </row>
    <row r="748">
      <c r="B748" t="n">
        <v>500330</v>
      </c>
      <c r="C748" t="inlineStr">
        <is>
          <t>17-4HP</t>
        </is>
      </c>
      <c r="D748" t="inlineStr">
        <is>
          <t>4" RARE HOUSEPLANTS</t>
        </is>
      </c>
      <c r="E748" t="inlineStr">
        <is>
          <t>SANSEVIERIA-SILVER PRINCESS</t>
        </is>
      </c>
      <c r="F748" t="inlineStr">
        <is>
          <t>$4.90\pot</t>
        </is>
      </c>
      <c r="G748" t="n">
        <v>209</v>
      </c>
    </row>
    <row r="749">
      <c r="B749" t="n">
        <v>500340</v>
      </c>
      <c r="C749" t="inlineStr">
        <is>
          <t>17-4HP</t>
        </is>
      </c>
      <c r="D749" t="inlineStr">
        <is>
          <t>4" RARE HOUSEPLANTS</t>
        </is>
      </c>
      <c r="E749" t="inlineStr">
        <is>
          <t>SANSEVIERIA-STARS &amp; STRIPES</t>
        </is>
      </c>
      <c r="F749" t="inlineStr">
        <is>
          <t>$4.90\pot</t>
        </is>
      </c>
      <c r="G749" t="n">
        <v>232</v>
      </c>
    </row>
    <row r="750">
      <c r="B750" t="n">
        <v>500346</v>
      </c>
      <c r="C750" t="inlineStr">
        <is>
          <t>17-4HP</t>
        </is>
      </c>
      <c r="D750" t="inlineStr">
        <is>
          <t>4" RARE HOUSEPLANTS</t>
        </is>
      </c>
      <c r="E750" t="inlineStr">
        <is>
          <t>SANSEVIERIA-TIGER</t>
        </is>
      </c>
      <c r="F750" t="inlineStr">
        <is>
          <t>$4.90\pot</t>
        </is>
      </c>
      <c r="G750" t="n">
        <v>354</v>
      </c>
    </row>
    <row r="751">
      <c r="B751" t="n">
        <v>500350</v>
      </c>
      <c r="C751" t="inlineStr">
        <is>
          <t>17-4HP</t>
        </is>
      </c>
      <c r="D751" t="inlineStr">
        <is>
          <t>4" RARE HOUSEPLANTS</t>
        </is>
      </c>
      <c r="E751" t="inlineStr">
        <is>
          <t>SANSEVIERIA-TORNADO</t>
        </is>
      </c>
      <c r="F751" t="inlineStr">
        <is>
          <t>$4.90\pot</t>
        </is>
      </c>
      <c r="G751" t="n">
        <v>251</v>
      </c>
    </row>
    <row r="752">
      <c r="B752" t="n">
        <v>500630</v>
      </c>
      <c r="C752" t="inlineStr">
        <is>
          <t>17-4HP</t>
        </is>
      </c>
      <c r="D752" t="inlineStr">
        <is>
          <t>4" RARE HOUSEPLANTS</t>
        </is>
      </c>
      <c r="E752" t="inlineStr">
        <is>
          <t>SYNGONIUM-PANDA GALAXY</t>
        </is>
      </c>
      <c r="F752" t="inlineStr">
        <is>
          <t>$4.90\pot</t>
        </is>
      </c>
      <c r="G752" t="n">
        <v>548</v>
      </c>
    </row>
    <row r="753">
      <c r="B753" t="n">
        <v>500650</v>
      </c>
      <c r="C753" t="inlineStr">
        <is>
          <t>17-4HP</t>
        </is>
      </c>
      <c r="D753" t="inlineStr">
        <is>
          <t>4" RARE HOUSEPLANTS</t>
        </is>
      </c>
      <c r="E753" t="inlineStr">
        <is>
          <t>SYNGONIUM-PINK SPLASH</t>
        </is>
      </c>
      <c r="F753" t="inlineStr">
        <is>
          <t>$4.90\pot</t>
        </is>
      </c>
      <c r="G753" t="n">
        <v>579</v>
      </c>
    </row>
    <row r="754">
      <c r="B754" t="n">
        <v>500710</v>
      </c>
      <c r="C754" t="inlineStr">
        <is>
          <t>17-4HP</t>
        </is>
      </c>
      <c r="D754" t="inlineStr">
        <is>
          <t>4" RARE HOUSEPLANTS</t>
        </is>
      </c>
      <c r="E754" t="inlineStr">
        <is>
          <t>SYNGONIUM-ROXANNA</t>
        </is>
      </c>
      <c r="F754" t="inlineStr">
        <is>
          <t>$4.90\pot</t>
        </is>
      </c>
      <c r="G754" t="n">
        <v>879</v>
      </c>
    </row>
    <row r="755">
      <c r="B755" t="n">
        <v>23570</v>
      </c>
      <c r="C755" t="inlineStr">
        <is>
          <t>19-601HP</t>
        </is>
      </c>
      <c r="D755" t="inlineStr">
        <is>
          <t>601 HOUSEPLANTS (6.5")</t>
        </is>
      </c>
      <c r="E755" t="inlineStr">
        <is>
          <t>ALOCASIA-CALIFORNIA</t>
        </is>
      </c>
      <c r="F755" t="inlineStr">
        <is>
          <t>$39.00</t>
        </is>
      </c>
      <c r="G755" t="n">
        <v>69</v>
      </c>
    </row>
    <row r="756">
      <c r="B756" t="n">
        <v>23590</v>
      </c>
      <c r="C756" t="inlineStr">
        <is>
          <t>19-601HP</t>
        </is>
      </c>
      <c r="D756" t="inlineStr">
        <is>
          <t>601 HOUSEPLANTS (6.5")</t>
        </is>
      </c>
      <c r="E756" t="inlineStr">
        <is>
          <t>ALOCASIA-JACKLYN</t>
        </is>
      </c>
      <c r="F756" t="inlineStr">
        <is>
          <t>$39.00</t>
        </is>
      </c>
      <c r="G756" t="n">
        <v>12</v>
      </c>
    </row>
    <row r="757">
      <c r="B757" t="n">
        <v>23400</v>
      </c>
      <c r="C757" t="inlineStr">
        <is>
          <t>19-601HP</t>
        </is>
      </c>
      <c r="D757" t="inlineStr">
        <is>
          <t>601 HOUSEPLANTS (6.5")</t>
        </is>
      </c>
      <c r="E757" t="inlineStr">
        <is>
          <t>ALPINIA-ZERUMBET-VARIEGATA</t>
        </is>
      </c>
      <c r="F757" t="inlineStr">
        <is>
          <t>$39.00</t>
        </is>
      </c>
      <c r="G757" t="n">
        <v>23</v>
      </c>
    </row>
    <row r="758">
      <c r="B758" t="n">
        <v>23700</v>
      </c>
      <c r="C758" t="inlineStr">
        <is>
          <t>19-601HP</t>
        </is>
      </c>
      <c r="D758" t="inlineStr">
        <is>
          <t>601 HOUSEPLANTS (6.5")</t>
        </is>
      </c>
      <c r="E758" t="inlineStr">
        <is>
          <t>CTENANTHE-BURLE-MARXII</t>
        </is>
      </c>
      <c r="F758" t="inlineStr">
        <is>
          <t>$39.00</t>
        </is>
      </c>
      <c r="G758" t="n">
        <v>16</v>
      </c>
    </row>
    <row r="759">
      <c r="B759" t="n">
        <v>23720</v>
      </c>
      <c r="C759" t="inlineStr">
        <is>
          <t>19-601HP</t>
        </is>
      </c>
      <c r="D759" t="inlineStr">
        <is>
          <t>601 HOUSEPLANTS (6.5")</t>
        </is>
      </c>
      <c r="E759" t="inlineStr">
        <is>
          <t>CTENANTHE-OPPENHEIMIANA</t>
        </is>
      </c>
      <c r="F759" t="inlineStr">
        <is>
          <t>$39.00</t>
        </is>
      </c>
      <c r="G759" t="n">
        <v>1</v>
      </c>
    </row>
    <row r="760">
      <c r="B760" t="n">
        <v>23770</v>
      </c>
      <c r="C760" t="inlineStr">
        <is>
          <t>19-601HP</t>
        </is>
      </c>
      <c r="D760" t="inlineStr">
        <is>
          <t>601 HOUSEPLANTS (6.5")</t>
        </is>
      </c>
      <c r="E760" t="inlineStr">
        <is>
          <t>FICUS-AUDREY</t>
        </is>
      </c>
      <c r="F760" t="inlineStr">
        <is>
          <t>$39.00</t>
        </is>
      </c>
      <c r="G760" t="n">
        <v>78</v>
      </c>
    </row>
    <row r="761">
      <c r="B761" t="n">
        <v>23775</v>
      </c>
      <c r="C761" t="inlineStr">
        <is>
          <t>19-601HP</t>
        </is>
      </c>
      <c r="D761" t="inlineStr">
        <is>
          <t>601 HOUSEPLANTS (6.5")</t>
        </is>
      </c>
      <c r="E761" t="inlineStr">
        <is>
          <t>FICUS-BURGUNDY</t>
        </is>
      </c>
      <c r="F761" t="inlineStr">
        <is>
          <t>$39.00</t>
        </is>
      </c>
      <c r="G761" t="n">
        <v>58</v>
      </c>
    </row>
    <row r="762">
      <c r="B762" t="n">
        <v>23780</v>
      </c>
      <c r="C762" t="inlineStr">
        <is>
          <t>19-601HP</t>
        </is>
      </c>
      <c r="D762" t="inlineStr">
        <is>
          <t>601 HOUSEPLANTS (6.5")</t>
        </is>
      </c>
      <c r="E762" t="inlineStr">
        <is>
          <t>FICUS-LYRATA</t>
        </is>
      </c>
      <c r="F762" t="inlineStr">
        <is>
          <t>$39.00</t>
        </is>
      </c>
      <c r="G762" t="n">
        <v>60</v>
      </c>
    </row>
    <row r="763">
      <c r="B763" t="n">
        <v>23786</v>
      </c>
      <c r="C763" t="inlineStr">
        <is>
          <t>19-601HP</t>
        </is>
      </c>
      <c r="D763" t="inlineStr">
        <is>
          <t>601 HOUSEPLANTS (6.5")</t>
        </is>
      </c>
      <c r="E763" t="inlineStr">
        <is>
          <t>FICUS-RUBY</t>
        </is>
      </c>
      <c r="F763" t="inlineStr">
        <is>
          <t>$39.00</t>
        </is>
      </c>
      <c r="G763" t="n">
        <v>41</v>
      </c>
    </row>
    <row r="764">
      <c r="B764" t="n">
        <v>23790</v>
      </c>
      <c r="C764" t="inlineStr">
        <is>
          <t>19-601HP</t>
        </is>
      </c>
      <c r="D764" t="inlineStr">
        <is>
          <t>601 HOUSEPLANTS (6.5")</t>
        </is>
      </c>
      <c r="E764" t="inlineStr">
        <is>
          <t>FICUS-TINEKE</t>
        </is>
      </c>
      <c r="F764" t="inlineStr">
        <is>
          <t>$39.00</t>
        </is>
      </c>
      <c r="G764" t="n">
        <v>49</v>
      </c>
    </row>
    <row r="765">
      <c r="B765" t="n">
        <v>23846</v>
      </c>
      <c r="C765" t="inlineStr">
        <is>
          <t>19-601HP</t>
        </is>
      </c>
      <c r="D765" t="inlineStr">
        <is>
          <t>601 HOUSEPLANTS (6.5")</t>
        </is>
      </c>
      <c r="E765" t="inlineStr">
        <is>
          <t>KAEMPFERIA-FANCIFUL PEACOCK-SHAZAM</t>
        </is>
      </c>
      <c r="F765" t="inlineStr">
        <is>
          <t>$45.00</t>
        </is>
      </c>
      <c r="G765" t="n">
        <v>74</v>
      </c>
    </row>
    <row r="766">
      <c r="B766" t="n">
        <v>23913</v>
      </c>
      <c r="C766" t="inlineStr">
        <is>
          <t>19-601HP</t>
        </is>
      </c>
      <c r="D766" t="inlineStr">
        <is>
          <t>601 HOUSEPLANTS (6.5")</t>
        </is>
      </c>
      <c r="E766" t="inlineStr">
        <is>
          <t>MARANTA-LEUCONEURA-FASCINATOR TRICOLOR</t>
        </is>
      </c>
      <c r="F766" t="inlineStr">
        <is>
          <t>$39.00</t>
        </is>
      </c>
      <c r="G766" t="n">
        <v>14</v>
      </c>
    </row>
    <row r="767">
      <c r="B767" t="n">
        <v>23968</v>
      </c>
      <c r="C767" t="inlineStr">
        <is>
          <t>19-601HP</t>
        </is>
      </c>
      <c r="D767" t="inlineStr">
        <is>
          <t>601 HOUSEPLANTS (6.5")</t>
        </is>
      </c>
      <c r="E767" t="inlineStr">
        <is>
          <t>MONSTERA-DELICIOSA</t>
        </is>
      </c>
      <c r="F767" t="inlineStr">
        <is>
          <t>$39.00</t>
        </is>
      </c>
      <c r="G767" t="n">
        <v>21</v>
      </c>
    </row>
    <row r="768">
      <c r="B768" t="n">
        <v>24700</v>
      </c>
      <c r="C768" t="inlineStr">
        <is>
          <t>19-601HP</t>
        </is>
      </c>
      <c r="D768" t="inlineStr">
        <is>
          <t>601 HOUSEPLANTS (6.5")</t>
        </is>
      </c>
      <c r="E768" t="inlineStr">
        <is>
          <t>PHILODENDRON-BIRKIN</t>
        </is>
      </c>
      <c r="F768" t="inlineStr">
        <is>
          <t>$39.00</t>
        </is>
      </c>
      <c r="G768" t="n">
        <v>42</v>
      </c>
    </row>
    <row r="769">
      <c r="B769" t="n">
        <v>25332</v>
      </c>
      <c r="C769" t="inlineStr">
        <is>
          <t>19-601HP</t>
        </is>
      </c>
      <c r="D769" t="inlineStr">
        <is>
          <t>601 HOUSEPLANTS (6.5")</t>
        </is>
      </c>
      <c r="E769" t="inlineStr">
        <is>
          <t>PHILODENDRON-XANADU</t>
        </is>
      </c>
      <c r="F769" t="inlineStr">
        <is>
          <t>$39.00</t>
        </is>
      </c>
      <c r="G769" t="n">
        <v>10</v>
      </c>
    </row>
    <row r="770">
      <c r="B770" t="n">
        <v>25352</v>
      </c>
      <c r="C770" t="inlineStr">
        <is>
          <t>19-601HP</t>
        </is>
      </c>
      <c r="D770" t="inlineStr">
        <is>
          <t>601 HOUSEPLANTS (6.5")</t>
        </is>
      </c>
      <c r="E770" t="inlineStr">
        <is>
          <t>RHAPHIDOPHORA-TETRASPERMA</t>
        </is>
      </c>
      <c r="F770" t="inlineStr">
        <is>
          <t>$39.00</t>
        </is>
      </c>
      <c r="G770" t="n">
        <v>70</v>
      </c>
    </row>
  </sheetData>
  <mergeCells count="18">
    <mergeCell ref="K8:N9"/>
    <mergeCell ref="K10:N10"/>
    <mergeCell ref="B10:H10"/>
    <mergeCell ref="B8:C8"/>
    <mergeCell ref="D8:E8"/>
    <mergeCell ref="G8:H8"/>
    <mergeCell ref="B1:F1"/>
    <mergeCell ref="B5:C5"/>
    <mergeCell ref="D5:E5"/>
    <mergeCell ref="G5:H5"/>
    <mergeCell ref="B7:C7"/>
    <mergeCell ref="D7:E7"/>
    <mergeCell ref="G7:H7"/>
    <mergeCell ref="B2:H2"/>
    <mergeCell ref="B3:G3"/>
    <mergeCell ref="B6:C6"/>
    <mergeCell ref="D6:E6"/>
    <mergeCell ref="G6:H6"/>
  </mergeCells>
  <dataValidations count="1">
    <dataValidation sqref="J11:K11" showErrorMessage="1" showInputMessage="1" allowBlank="0" prompt="Enter customer City, State, and Zip Code in this cell"/>
  </dataValidations>
  <hyperlinks>
    <hyperlink xmlns:r="http://schemas.openxmlformats.org/officeDocument/2006/relationships" ref="H3" display="Submit Order" r:id="rId1"/>
  </hyperlinks>
  <pageMargins left="0.25" right="0.25" top="0.75" bottom="0.75" header="0.3" footer="0.3"/>
  <pageSetup orientation="portrait" scale="76" fitToHeight="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Administrator</dc:creator>
  <dcterms:created xmlns:dcterms="http://purl.org/dc/terms/" xmlns:xsi="http://www.w3.org/2001/XMLSchema-instance" xsi:type="dcterms:W3CDTF">2019-12-16T19:07:09Z</dcterms:created>
  <dcterms:modified xmlns:dcterms="http://purl.org/dc/terms/" xmlns:xsi="http://www.w3.org/2001/XMLSchema-instance" xsi:type="dcterms:W3CDTF">2024-04-08T15:48:07Z</dcterms:modified>
  <cp:lastModifiedBy>Cassidy Nelson</cp:lastModifiedBy>
  <cp:lastPrinted>2020-02-24T17:44:56Z</cp:lastPrinted>
</cp:coreProperties>
</file>